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de Achievers\Downloads\"/>
    </mc:Choice>
  </mc:AlternateContent>
  <xr:revisionPtr revIDLastSave="0" documentId="13_ncr:1_{36E723A7-8F17-46FB-B8DF-B89F2F990A74}" xr6:coauthVersionLast="47" xr6:coauthVersionMax="47" xr10:uidLastSave="{00000000-0000-0000-0000-000000000000}"/>
  <bookViews>
    <workbookView xWindow="-108" yWindow="-108" windowWidth="23256" windowHeight="12576" xr2:uid="{F3DA7649-AE09-4C85-8253-1B72C71F9796}"/>
  </bookViews>
  <sheets>
    <sheet name="Calcul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  <c r="E7" i="1" l="1"/>
  <c r="D16" i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D77" i="1" s="1"/>
  <c r="D78" i="1" s="1"/>
  <c r="D79" i="1" s="1"/>
  <c r="D80" i="1" s="1"/>
  <c r="D81" i="1" s="1"/>
  <c r="D82" i="1" s="1"/>
  <c r="D83" i="1" s="1"/>
  <c r="D84" i="1" s="1"/>
  <c r="D85" i="1" s="1"/>
  <c r="D86" i="1" s="1"/>
  <c r="D87" i="1" s="1"/>
  <c r="D88" i="1" s="1"/>
  <c r="D89" i="1" s="1"/>
  <c r="D90" i="1" s="1"/>
  <c r="D91" i="1" s="1"/>
  <c r="D92" i="1" s="1"/>
  <c r="D93" i="1" s="1"/>
  <c r="D94" i="1" s="1"/>
  <c r="D95" i="1" s="1"/>
  <c r="D96" i="1" s="1"/>
  <c r="D97" i="1" s="1"/>
  <c r="D98" i="1" s="1"/>
  <c r="D99" i="1" s="1"/>
  <c r="D100" i="1" s="1"/>
  <c r="D101" i="1" s="1"/>
  <c r="D102" i="1" s="1"/>
  <c r="D103" i="1" s="1"/>
  <c r="D104" i="1" s="1"/>
  <c r="D105" i="1" s="1"/>
  <c r="D106" i="1" s="1"/>
  <c r="D107" i="1" s="1"/>
  <c r="D108" i="1" s="1"/>
  <c r="D109" i="1" s="1"/>
  <c r="D110" i="1" s="1"/>
  <c r="D111" i="1" s="1"/>
  <c r="D112" i="1" s="1"/>
  <c r="D113" i="1" s="1"/>
  <c r="D114" i="1" s="1"/>
  <c r="D115" i="1" s="1"/>
  <c r="D116" i="1" s="1"/>
  <c r="D117" i="1" s="1"/>
  <c r="D118" i="1" s="1"/>
  <c r="D119" i="1" s="1"/>
  <c r="D120" i="1" s="1"/>
  <c r="D121" i="1" s="1"/>
  <c r="D122" i="1" s="1"/>
  <c r="D123" i="1" s="1"/>
  <c r="D124" i="1" s="1"/>
  <c r="D125" i="1" s="1"/>
  <c r="D126" i="1" s="1"/>
  <c r="D127" i="1" s="1"/>
  <c r="D128" i="1" s="1"/>
  <c r="D129" i="1" s="1"/>
  <c r="D130" i="1" s="1"/>
  <c r="D131" i="1" s="1"/>
  <c r="D132" i="1" s="1"/>
  <c r="D133" i="1" s="1"/>
  <c r="D134" i="1" s="1"/>
  <c r="D135" i="1" s="1"/>
  <c r="D136" i="1" s="1"/>
  <c r="D137" i="1" s="1"/>
  <c r="D138" i="1" s="1"/>
  <c r="D139" i="1" s="1"/>
  <c r="D140" i="1" s="1"/>
  <c r="D141" i="1" s="1"/>
  <c r="D142" i="1" s="1"/>
  <c r="D143" i="1" s="1"/>
  <c r="D144" i="1" s="1"/>
  <c r="D145" i="1" s="1"/>
  <c r="D146" i="1" s="1"/>
  <c r="D147" i="1" s="1"/>
  <c r="D148" i="1" s="1"/>
  <c r="D149" i="1" s="1"/>
  <c r="D150" i="1" s="1"/>
  <c r="D151" i="1" s="1"/>
  <c r="D152" i="1" s="1"/>
  <c r="D153" i="1" s="1"/>
  <c r="D154" i="1" s="1"/>
  <c r="D155" i="1" s="1"/>
  <c r="D156" i="1" s="1"/>
  <c r="D157" i="1" s="1"/>
  <c r="D158" i="1" s="1"/>
  <c r="D159" i="1" s="1"/>
  <c r="D160" i="1" s="1"/>
  <c r="D161" i="1" s="1"/>
  <c r="D162" i="1" s="1"/>
  <c r="D163" i="1" s="1"/>
  <c r="D164" i="1" s="1"/>
  <c r="D165" i="1" s="1"/>
  <c r="D166" i="1" s="1"/>
  <c r="D167" i="1" s="1"/>
  <c r="D168" i="1" s="1"/>
  <c r="D169" i="1" s="1"/>
  <c r="D170" i="1" s="1"/>
  <c r="D171" i="1" s="1"/>
  <c r="D172" i="1" s="1"/>
  <c r="D173" i="1" s="1"/>
  <c r="D174" i="1" s="1"/>
  <c r="D175" i="1" s="1"/>
  <c r="D176" i="1" s="1"/>
  <c r="D177" i="1" s="1"/>
  <c r="D178" i="1" s="1"/>
  <c r="D179" i="1" s="1"/>
  <c r="D180" i="1" s="1"/>
  <c r="D181" i="1" s="1"/>
  <c r="D182" i="1" s="1"/>
  <c r="D183" i="1" s="1"/>
  <c r="D184" i="1" s="1"/>
  <c r="D185" i="1" s="1"/>
  <c r="D186" i="1" s="1"/>
  <c r="D187" i="1" s="1"/>
  <c r="D188" i="1" s="1"/>
  <c r="D189" i="1" s="1"/>
  <c r="D190" i="1" s="1"/>
  <c r="D191" i="1" s="1"/>
  <c r="D192" i="1" s="1"/>
  <c r="D193" i="1" s="1"/>
  <c r="D194" i="1" s="1"/>
  <c r="D195" i="1" s="1"/>
  <c r="D196" i="1" s="1"/>
  <c r="D197" i="1" s="1"/>
  <c r="D198" i="1" s="1"/>
  <c r="D199" i="1" s="1"/>
  <c r="D200" i="1" s="1"/>
  <c r="D201" i="1" s="1"/>
  <c r="D202" i="1" s="1"/>
  <c r="D203" i="1" s="1"/>
  <c r="D204" i="1" s="1"/>
  <c r="D205" i="1" s="1"/>
  <c r="D206" i="1" s="1"/>
  <c r="D207" i="1" s="1"/>
  <c r="D208" i="1" s="1"/>
  <c r="D209" i="1" s="1"/>
  <c r="D210" i="1" s="1"/>
  <c r="D211" i="1" s="1"/>
  <c r="D212" i="1" s="1"/>
  <c r="D213" i="1" s="1"/>
  <c r="D214" i="1" s="1"/>
  <c r="D215" i="1" s="1"/>
  <c r="D216" i="1" s="1"/>
  <c r="D217" i="1" s="1"/>
  <c r="D218" i="1" s="1"/>
  <c r="D219" i="1" s="1"/>
  <c r="D220" i="1" s="1"/>
  <c r="D221" i="1" s="1"/>
  <c r="D222" i="1" s="1"/>
  <c r="D223" i="1" s="1"/>
  <c r="D224" i="1" s="1"/>
  <c r="D225" i="1" s="1"/>
  <c r="D226" i="1" s="1"/>
  <c r="D227" i="1" s="1"/>
  <c r="D228" i="1" s="1"/>
  <c r="D229" i="1" s="1"/>
  <c r="D230" i="1" s="1"/>
  <c r="D231" i="1" s="1"/>
  <c r="D232" i="1" s="1"/>
  <c r="D233" i="1" s="1"/>
  <c r="D234" i="1" s="1"/>
  <c r="D235" i="1" s="1"/>
  <c r="D236" i="1" s="1"/>
  <c r="D237" i="1" s="1"/>
  <c r="D238" i="1" s="1"/>
  <c r="D239" i="1" s="1"/>
  <c r="D240" i="1" s="1"/>
  <c r="D241" i="1" s="1"/>
  <c r="D242" i="1" s="1"/>
  <c r="D243" i="1" s="1"/>
  <c r="D244" i="1" s="1"/>
  <c r="D245" i="1" s="1"/>
  <c r="D246" i="1" s="1"/>
  <c r="D247" i="1" s="1"/>
  <c r="D248" i="1" s="1"/>
  <c r="D249" i="1" s="1"/>
  <c r="D250" i="1" s="1"/>
  <c r="D251" i="1" s="1"/>
  <c r="D252" i="1" s="1"/>
  <c r="D253" i="1" s="1"/>
  <c r="D254" i="1" s="1"/>
  <c r="D255" i="1" s="1"/>
  <c r="D256" i="1" s="1"/>
  <c r="D257" i="1" s="1"/>
  <c r="D258" i="1" s="1"/>
  <c r="D259" i="1" s="1"/>
  <c r="D260" i="1" s="1"/>
  <c r="D261" i="1" s="1"/>
  <c r="D262" i="1" s="1"/>
  <c r="D263" i="1" s="1"/>
  <c r="D264" i="1" s="1"/>
  <c r="D265" i="1" s="1"/>
  <c r="D266" i="1" s="1"/>
  <c r="D267" i="1" s="1"/>
  <c r="D268" i="1" s="1"/>
  <c r="D269" i="1" s="1"/>
  <c r="D270" i="1" s="1"/>
  <c r="D271" i="1" s="1"/>
  <c r="D272" i="1" s="1"/>
  <c r="D273" i="1" s="1"/>
  <c r="D274" i="1" s="1"/>
  <c r="D275" i="1" s="1"/>
  <c r="D276" i="1" s="1"/>
  <c r="D277" i="1" s="1"/>
  <c r="D278" i="1" s="1"/>
  <c r="D279" i="1" s="1"/>
  <c r="D280" i="1" s="1"/>
  <c r="D281" i="1" s="1"/>
  <c r="D282" i="1" s="1"/>
  <c r="D283" i="1" s="1"/>
  <c r="D284" i="1" s="1"/>
  <c r="D285" i="1" s="1"/>
  <c r="D286" i="1" s="1"/>
  <c r="D287" i="1" s="1"/>
  <c r="D288" i="1" s="1"/>
  <c r="D289" i="1" s="1"/>
  <c r="D290" i="1" s="1"/>
  <c r="D291" i="1" s="1"/>
  <c r="D292" i="1" s="1"/>
  <c r="D293" i="1" s="1"/>
  <c r="D294" i="1" s="1"/>
  <c r="D295" i="1" s="1"/>
  <c r="D296" i="1" s="1"/>
  <c r="D297" i="1" s="1"/>
  <c r="D298" i="1" s="1"/>
  <c r="D299" i="1" s="1"/>
  <c r="D300" i="1" s="1"/>
  <c r="D301" i="1" s="1"/>
  <c r="D302" i="1" s="1"/>
  <c r="D303" i="1" s="1"/>
  <c r="D304" i="1" s="1"/>
  <c r="D305" i="1" s="1"/>
  <c r="D306" i="1" s="1"/>
  <c r="D307" i="1" s="1"/>
  <c r="D308" i="1" s="1"/>
  <c r="D309" i="1" s="1"/>
  <c r="D310" i="1" s="1"/>
  <c r="D311" i="1" s="1"/>
  <c r="D312" i="1" s="1"/>
  <c r="D313" i="1" s="1"/>
  <c r="D314" i="1" s="1"/>
  <c r="E15" i="1" l="1"/>
  <c r="I26" i="1"/>
  <c r="I290" i="1"/>
  <c r="I146" i="1"/>
  <c r="I230" i="1"/>
  <c r="I74" i="1"/>
  <c r="I62" i="1"/>
  <c r="I50" i="1"/>
  <c r="I182" i="1"/>
  <c r="I170" i="1"/>
  <c r="I158" i="1"/>
  <c r="I278" i="1"/>
  <c r="I134" i="1"/>
  <c r="I266" i="1"/>
  <c r="I122" i="1"/>
  <c r="I254" i="1"/>
  <c r="I110" i="1"/>
  <c r="I242" i="1"/>
  <c r="I98" i="1"/>
  <c r="I86" i="1"/>
  <c r="I218" i="1"/>
  <c r="I206" i="1"/>
  <c r="I194" i="1"/>
  <c r="I38" i="1"/>
  <c r="I314" i="1"/>
  <c r="I302" i="1"/>
  <c r="E9" i="1" l="1"/>
  <c r="E8" i="1"/>
  <c r="F15" i="1"/>
  <c r="H15" i="1" s="1"/>
  <c r="G8" i="1" l="1"/>
  <c r="E16" i="1"/>
  <c r="G16" i="1" l="1"/>
  <c r="F16" i="1" l="1"/>
  <c r="H16" i="1" s="1"/>
  <c r="G17" i="1" s="1"/>
  <c r="E17" i="1" l="1"/>
  <c r="F17" i="1" s="1"/>
  <c r="H17" i="1" l="1"/>
  <c r="G18" i="1" s="1"/>
  <c r="E18" i="1" l="1"/>
  <c r="F18" i="1" s="1"/>
  <c r="H18" i="1" l="1"/>
  <c r="G19" i="1" s="1"/>
  <c r="E19" i="1" l="1"/>
  <c r="F19" i="1" s="1"/>
  <c r="H19" i="1" l="1"/>
  <c r="G20" i="1" s="1"/>
  <c r="E20" i="1" l="1"/>
  <c r="F20" i="1" s="1"/>
  <c r="H20" i="1" l="1"/>
  <c r="G21" i="1" s="1"/>
  <c r="E21" i="1" l="1"/>
  <c r="F21" i="1" s="1"/>
  <c r="H21" i="1" l="1"/>
  <c r="G22" i="1" s="1"/>
  <c r="E22" i="1" l="1"/>
  <c r="F22" i="1" s="1"/>
  <c r="H22" i="1" s="1"/>
  <c r="G23" i="1" s="1"/>
  <c r="E23" i="1" l="1"/>
  <c r="F23" i="1" s="1"/>
  <c r="H23" i="1" s="1"/>
  <c r="G24" i="1" s="1"/>
  <c r="E24" i="1" l="1"/>
  <c r="F24" i="1" s="1"/>
  <c r="H24" i="1" s="1"/>
  <c r="E25" i="1" s="1"/>
  <c r="G25" i="1" l="1"/>
  <c r="F25" i="1" s="1"/>
  <c r="H25" i="1" s="1"/>
  <c r="G26" i="1" s="1"/>
  <c r="E26" i="1" l="1"/>
  <c r="F26" i="1" s="1"/>
  <c r="H26" i="1" s="1"/>
  <c r="E27" i="1" s="1"/>
  <c r="G27" i="1" l="1"/>
  <c r="F27" i="1" s="1"/>
  <c r="H27" i="1" s="1"/>
  <c r="G28" i="1" s="1"/>
  <c r="E28" i="1" l="1"/>
  <c r="F28" i="1" s="1"/>
  <c r="H28" i="1" l="1"/>
  <c r="E29" i="1" s="1"/>
  <c r="G29" i="1" l="1"/>
  <c r="F29" i="1" s="1"/>
  <c r="H29" i="1" l="1"/>
  <c r="G30" i="1" l="1"/>
  <c r="E30" i="1"/>
  <c r="F30" i="1" l="1"/>
  <c r="H30" i="1" s="1"/>
  <c r="E31" i="1" s="1"/>
  <c r="G31" i="1" l="1"/>
  <c r="F31" i="1"/>
  <c r="H31" i="1" s="1"/>
  <c r="E32" i="1" s="1"/>
  <c r="G32" i="1" l="1"/>
  <c r="F32" i="1" s="1"/>
  <c r="H32" i="1" s="1"/>
  <c r="E33" i="1" s="1"/>
  <c r="G33" i="1" l="1"/>
  <c r="F33" i="1" s="1"/>
  <c r="H33" i="1" s="1"/>
  <c r="G34" i="1" l="1"/>
  <c r="E34" i="1"/>
  <c r="F34" i="1" l="1"/>
  <c r="H34" i="1" s="1"/>
  <c r="E35" i="1" s="1"/>
  <c r="G35" i="1" l="1"/>
  <c r="F35" i="1" s="1"/>
  <c r="H35" i="1" s="1"/>
  <c r="G36" i="1" s="1"/>
  <c r="E36" i="1" l="1"/>
  <c r="F36" i="1" s="1"/>
  <c r="H36" i="1" s="1"/>
  <c r="E37" i="1" s="1"/>
  <c r="G37" i="1" l="1"/>
  <c r="F37" i="1" s="1"/>
  <c r="H37" i="1" s="1"/>
  <c r="G38" i="1" s="1"/>
  <c r="E38" i="1" l="1"/>
  <c r="F38" i="1" s="1"/>
  <c r="H38" i="1" s="1"/>
  <c r="G39" i="1" s="1"/>
  <c r="E39" i="1" l="1"/>
  <c r="F39" i="1" s="1"/>
  <c r="H39" i="1" s="1"/>
  <c r="G40" i="1" s="1"/>
  <c r="E40" i="1" l="1"/>
  <c r="F40" i="1" s="1"/>
  <c r="H40" i="1" s="1"/>
  <c r="E41" i="1" s="1"/>
  <c r="G41" i="1" l="1"/>
  <c r="F41" i="1" s="1"/>
  <c r="H41" i="1" s="1"/>
  <c r="G42" i="1" s="1"/>
  <c r="E42" i="1" l="1"/>
  <c r="F42" i="1" s="1"/>
  <c r="H42" i="1" s="1"/>
  <c r="E43" i="1" l="1"/>
  <c r="G43" i="1"/>
  <c r="F43" i="1" l="1"/>
  <c r="H43" i="1" s="1"/>
  <c r="E44" i="1" s="1"/>
  <c r="G44" i="1" l="1"/>
  <c r="F44" i="1" s="1"/>
  <c r="H44" i="1" s="1"/>
  <c r="G45" i="1" s="1"/>
  <c r="E45" i="1" l="1"/>
  <c r="F45" i="1" s="1"/>
  <c r="H45" i="1" s="1"/>
  <c r="E46" i="1" s="1"/>
  <c r="G46" i="1" l="1"/>
  <c r="F46" i="1" s="1"/>
  <c r="H46" i="1" s="1"/>
  <c r="E47" i="1" l="1"/>
  <c r="G47" i="1"/>
  <c r="F47" i="1" l="1"/>
  <c r="H47" i="1" s="1"/>
  <c r="G48" i="1" s="1"/>
  <c r="E48" i="1" l="1"/>
  <c r="F48" i="1" s="1"/>
  <c r="H48" i="1" s="1"/>
  <c r="G49" i="1" s="1"/>
  <c r="E49" i="1" l="1"/>
  <c r="F49" i="1" s="1"/>
  <c r="H49" i="1" s="1"/>
  <c r="E50" i="1" s="1"/>
  <c r="G50" i="1" l="1"/>
  <c r="F50" i="1" s="1"/>
  <c r="H50" i="1" s="1"/>
  <c r="G51" i="1" l="1"/>
  <c r="E51" i="1"/>
  <c r="F51" i="1" l="1"/>
  <c r="H51" i="1" s="1"/>
  <c r="E52" i="1" s="1"/>
  <c r="G52" i="1" l="1"/>
  <c r="F52" i="1" s="1"/>
  <c r="H52" i="1" s="1"/>
  <c r="E53" i="1" s="1"/>
  <c r="G53" i="1" l="1"/>
  <c r="F53" i="1" s="1"/>
  <c r="H53" i="1" s="1"/>
  <c r="G54" i="1" s="1"/>
  <c r="E54" i="1" l="1"/>
  <c r="F54" i="1" s="1"/>
  <c r="H54" i="1" s="1"/>
  <c r="G55" i="1" s="1"/>
  <c r="E55" i="1" l="1"/>
  <c r="F55" i="1" s="1"/>
  <c r="H55" i="1" s="1"/>
  <c r="E56" i="1" s="1"/>
  <c r="G56" i="1" l="1"/>
  <c r="F56" i="1" s="1"/>
  <c r="H56" i="1" s="1"/>
  <c r="G57" i="1" s="1"/>
  <c r="E57" i="1" l="1"/>
  <c r="F57" i="1" s="1"/>
  <c r="H57" i="1" s="1"/>
  <c r="E58" i="1" s="1"/>
  <c r="G58" i="1" l="1"/>
  <c r="F58" i="1" s="1"/>
  <c r="H58" i="1" s="1"/>
  <c r="E59" i="1" s="1"/>
  <c r="G59" i="1" l="1"/>
  <c r="F59" i="1" s="1"/>
  <c r="H59" i="1" s="1"/>
  <c r="G60" i="1" s="1"/>
  <c r="E60" i="1" l="1"/>
  <c r="F60" i="1" s="1"/>
  <c r="H60" i="1" s="1"/>
  <c r="E61" i="1" s="1"/>
  <c r="G61" i="1" l="1"/>
  <c r="F61" i="1" s="1"/>
  <c r="H61" i="1" s="1"/>
  <c r="G62" i="1" s="1"/>
  <c r="E62" i="1" l="1"/>
  <c r="F62" i="1" s="1"/>
  <c r="H62" i="1" s="1"/>
  <c r="G63" i="1" s="1"/>
  <c r="E63" i="1" l="1"/>
  <c r="F63" i="1" s="1"/>
  <c r="H63" i="1" s="1"/>
  <c r="G64" i="1" s="1"/>
  <c r="E64" i="1" l="1"/>
  <c r="F64" i="1" s="1"/>
  <c r="H64" i="1" s="1"/>
  <c r="E65" i="1" s="1"/>
  <c r="G65" i="1" l="1"/>
  <c r="F65" i="1" s="1"/>
  <c r="H65" i="1" s="1"/>
  <c r="E66" i="1" s="1"/>
  <c r="G66" i="1" l="1"/>
  <c r="F66" i="1" s="1"/>
  <c r="H66" i="1" s="1"/>
  <c r="G67" i="1" s="1"/>
  <c r="E67" i="1" l="1"/>
  <c r="F67" i="1" s="1"/>
  <c r="H67" i="1" s="1"/>
  <c r="E68" i="1" s="1"/>
  <c r="G68" i="1" l="1"/>
  <c r="F68" i="1" s="1"/>
  <c r="H68" i="1" s="1"/>
  <c r="G69" i="1" s="1"/>
  <c r="E69" i="1" l="1"/>
  <c r="F69" i="1" s="1"/>
  <c r="H69" i="1" s="1"/>
  <c r="G70" i="1" s="1"/>
  <c r="E70" i="1" l="1"/>
  <c r="F70" i="1" s="1"/>
  <c r="H70" i="1" s="1"/>
  <c r="E71" i="1" s="1"/>
  <c r="G71" i="1" l="1"/>
  <c r="F71" i="1" s="1"/>
  <c r="H71" i="1" s="1"/>
  <c r="G72" i="1" s="1"/>
  <c r="E72" i="1" l="1"/>
  <c r="F72" i="1" s="1"/>
  <c r="H72" i="1" s="1"/>
  <c r="E73" i="1" s="1"/>
  <c r="G73" i="1" l="1"/>
  <c r="F73" i="1" s="1"/>
  <c r="H73" i="1" s="1"/>
  <c r="E74" i="1" s="1"/>
  <c r="G74" i="1" l="1"/>
  <c r="F74" i="1" s="1"/>
  <c r="H74" i="1" s="1"/>
  <c r="G75" i="1" s="1"/>
  <c r="E75" i="1" l="1"/>
  <c r="F75" i="1" s="1"/>
  <c r="H75" i="1" s="1"/>
  <c r="E76" i="1" s="1"/>
  <c r="G76" i="1" l="1"/>
  <c r="F76" i="1" s="1"/>
  <c r="H76" i="1" s="1"/>
  <c r="E77" i="1" s="1"/>
  <c r="G77" i="1" l="1"/>
  <c r="F77" i="1" s="1"/>
  <c r="H77" i="1" s="1"/>
  <c r="G78" i="1" s="1"/>
  <c r="E78" i="1" l="1"/>
  <c r="F78" i="1" s="1"/>
  <c r="H78" i="1" s="1"/>
  <c r="G79" i="1" s="1"/>
  <c r="E79" i="1" l="1"/>
  <c r="F79" i="1" s="1"/>
  <c r="H79" i="1" s="1"/>
  <c r="E80" i="1" s="1"/>
  <c r="G80" i="1" l="1"/>
  <c r="F80" i="1" s="1"/>
  <c r="H80" i="1" s="1"/>
  <c r="E81" i="1" l="1"/>
  <c r="G81" i="1"/>
  <c r="F81" i="1" l="1"/>
  <c r="H81" i="1" s="1"/>
  <c r="E82" i="1" s="1"/>
  <c r="G82" i="1" l="1"/>
  <c r="F82" i="1" s="1"/>
  <c r="H82" i="1" s="1"/>
  <c r="G83" i="1" s="1"/>
  <c r="E83" i="1" l="1"/>
  <c r="F83" i="1" s="1"/>
  <c r="H83" i="1" s="1"/>
  <c r="G84" i="1" s="1"/>
  <c r="E84" i="1" l="1"/>
  <c r="F84" i="1" s="1"/>
  <c r="H84" i="1" s="1"/>
  <c r="E85" i="1" s="1"/>
  <c r="G85" i="1" l="1"/>
  <c r="F85" i="1" s="1"/>
  <c r="H85" i="1" s="1"/>
  <c r="E86" i="1" l="1"/>
  <c r="G86" i="1"/>
  <c r="F86" i="1" l="1"/>
  <c r="H86" i="1" s="1"/>
  <c r="E87" i="1" s="1"/>
  <c r="G87" i="1" l="1"/>
  <c r="F87" i="1" s="1"/>
  <c r="H87" i="1" s="1"/>
  <c r="G88" i="1" s="1"/>
  <c r="E88" i="1" l="1"/>
  <c r="F88" i="1" s="1"/>
  <c r="H88" i="1" s="1"/>
  <c r="E89" i="1" s="1"/>
  <c r="G89" i="1" l="1"/>
  <c r="F89" i="1" s="1"/>
  <c r="H89" i="1" s="1"/>
  <c r="G90" i="1" s="1"/>
  <c r="E90" i="1" l="1"/>
  <c r="F90" i="1" s="1"/>
  <c r="H90" i="1" s="1"/>
  <c r="E91" i="1" s="1"/>
  <c r="G91" i="1" l="1"/>
  <c r="F91" i="1" s="1"/>
  <c r="H91" i="1" s="1"/>
  <c r="E92" i="1" s="1"/>
  <c r="G92" i="1" l="1"/>
  <c r="F92" i="1" s="1"/>
  <c r="H92" i="1" s="1"/>
  <c r="G93" i="1" s="1"/>
  <c r="E93" i="1" l="1"/>
  <c r="F93" i="1" s="1"/>
  <c r="H93" i="1" s="1"/>
  <c r="G94" i="1" l="1"/>
  <c r="E94" i="1"/>
  <c r="F94" i="1" l="1"/>
  <c r="H94" i="1" s="1"/>
  <c r="G95" i="1" s="1"/>
  <c r="E95" i="1" l="1"/>
  <c r="F95" i="1" s="1"/>
  <c r="H95" i="1" s="1"/>
  <c r="G96" i="1" s="1"/>
  <c r="E96" i="1" l="1"/>
  <c r="F96" i="1" s="1"/>
  <c r="H96" i="1" s="1"/>
  <c r="G97" i="1" s="1"/>
  <c r="E97" i="1" l="1"/>
  <c r="F97" i="1" s="1"/>
  <c r="H97" i="1" s="1"/>
  <c r="E98" i="1" s="1"/>
  <c r="G98" i="1" l="1"/>
  <c r="F98" i="1" s="1"/>
  <c r="H98" i="1" s="1"/>
  <c r="E99" i="1" s="1"/>
  <c r="G99" i="1" l="1"/>
  <c r="F99" i="1" s="1"/>
  <c r="H99" i="1" s="1"/>
  <c r="E100" i="1" s="1"/>
  <c r="G100" i="1" l="1"/>
  <c r="F100" i="1" s="1"/>
  <c r="H100" i="1" s="1"/>
  <c r="G101" i="1" s="1"/>
  <c r="E101" i="1" l="1"/>
  <c r="F101" i="1" s="1"/>
  <c r="H101" i="1" s="1"/>
  <c r="G102" i="1" s="1"/>
  <c r="E102" i="1" l="1"/>
  <c r="F102" i="1" s="1"/>
  <c r="H102" i="1" s="1"/>
  <c r="G103" i="1" s="1"/>
  <c r="E103" i="1" l="1"/>
  <c r="F103" i="1" s="1"/>
  <c r="H103" i="1" s="1"/>
  <c r="E104" i="1" s="1"/>
  <c r="G104" i="1" l="1"/>
  <c r="F104" i="1" s="1"/>
  <c r="H104" i="1" s="1"/>
  <c r="G105" i="1" s="1"/>
  <c r="E105" i="1" l="1"/>
  <c r="F105" i="1" s="1"/>
  <c r="H105" i="1" s="1"/>
  <c r="E106" i="1" s="1"/>
  <c r="G106" i="1" l="1"/>
  <c r="F106" i="1" s="1"/>
  <c r="H106" i="1" s="1"/>
  <c r="G107" i="1" s="1"/>
  <c r="E107" i="1" l="1"/>
  <c r="F107" i="1" s="1"/>
  <c r="H107" i="1" s="1"/>
  <c r="E108" i="1" s="1"/>
  <c r="G108" i="1" l="1"/>
  <c r="F108" i="1" s="1"/>
  <c r="H108" i="1" s="1"/>
  <c r="G109" i="1" l="1"/>
  <c r="E109" i="1"/>
  <c r="F109" i="1" l="1"/>
  <c r="H109" i="1" s="1"/>
  <c r="E110" i="1" l="1"/>
  <c r="G110" i="1"/>
  <c r="F110" i="1" l="1"/>
  <c r="H110" i="1" s="1"/>
  <c r="G111" i="1" s="1"/>
  <c r="E111" i="1" l="1"/>
  <c r="F111" i="1" s="1"/>
  <c r="H111" i="1" s="1"/>
  <c r="G112" i="1" s="1"/>
  <c r="E112" i="1" l="1"/>
  <c r="F112" i="1" s="1"/>
  <c r="H112" i="1" s="1"/>
  <c r="E113" i="1" s="1"/>
  <c r="G113" i="1" l="1"/>
  <c r="F113" i="1" s="1"/>
  <c r="H113" i="1" s="1"/>
  <c r="G114" i="1" s="1"/>
  <c r="E114" i="1" l="1"/>
  <c r="F114" i="1" s="1"/>
  <c r="H114" i="1" s="1"/>
  <c r="E115" i="1" s="1"/>
  <c r="G115" i="1" l="1"/>
  <c r="F115" i="1" s="1"/>
  <c r="H115" i="1" s="1"/>
  <c r="G116" i="1" s="1"/>
  <c r="E116" i="1" l="1"/>
  <c r="F116" i="1" s="1"/>
  <c r="H116" i="1" s="1"/>
  <c r="G117" i="1" s="1"/>
  <c r="E117" i="1" l="1"/>
  <c r="F117" i="1" s="1"/>
  <c r="H117" i="1" s="1"/>
  <c r="G118" i="1" s="1"/>
  <c r="E118" i="1" l="1"/>
  <c r="F118" i="1" s="1"/>
  <c r="H118" i="1" s="1"/>
  <c r="E119" i="1" s="1"/>
  <c r="G119" i="1" l="1"/>
  <c r="F119" i="1" s="1"/>
  <c r="H119" i="1" s="1"/>
  <c r="G120" i="1" s="1"/>
  <c r="E120" i="1" l="1"/>
  <c r="F120" i="1" s="1"/>
  <c r="H120" i="1" s="1"/>
  <c r="G121" i="1" s="1"/>
  <c r="E121" i="1" l="1"/>
  <c r="F121" i="1" s="1"/>
  <c r="H121" i="1" s="1"/>
  <c r="G122" i="1" s="1"/>
  <c r="E122" i="1" l="1"/>
  <c r="F122" i="1" s="1"/>
  <c r="H122" i="1" s="1"/>
  <c r="E123" i="1" s="1"/>
  <c r="G123" i="1" l="1"/>
  <c r="F123" i="1" s="1"/>
  <c r="H123" i="1" s="1"/>
  <c r="G124" i="1" s="1"/>
  <c r="E124" i="1" l="1"/>
  <c r="F124" i="1" s="1"/>
  <c r="H124" i="1" s="1"/>
  <c r="G125" i="1" s="1"/>
  <c r="E125" i="1" l="1"/>
  <c r="F125" i="1" s="1"/>
  <c r="H125" i="1" s="1"/>
  <c r="G126" i="1" s="1"/>
  <c r="E126" i="1" l="1"/>
  <c r="F126" i="1" s="1"/>
  <c r="H126" i="1" s="1"/>
  <c r="G127" i="1" s="1"/>
  <c r="E127" i="1" l="1"/>
  <c r="F127" i="1" s="1"/>
  <c r="H127" i="1" s="1"/>
  <c r="G128" i="1" s="1"/>
  <c r="E128" i="1" l="1"/>
  <c r="F128" i="1" s="1"/>
  <c r="H128" i="1" s="1"/>
  <c r="G129" i="1" s="1"/>
  <c r="E129" i="1" l="1"/>
  <c r="F129" i="1" s="1"/>
  <c r="H129" i="1" s="1"/>
  <c r="G130" i="1" s="1"/>
  <c r="E130" i="1" l="1"/>
  <c r="F130" i="1" s="1"/>
  <c r="H130" i="1" s="1"/>
  <c r="G131" i="1" s="1"/>
  <c r="E131" i="1" l="1"/>
  <c r="F131" i="1" s="1"/>
  <c r="H131" i="1" s="1"/>
  <c r="E132" i="1" s="1"/>
  <c r="G132" i="1" l="1"/>
  <c r="F132" i="1" s="1"/>
  <c r="H132" i="1" s="1"/>
  <c r="G133" i="1" s="1"/>
  <c r="E133" i="1" l="1"/>
  <c r="F133" i="1" s="1"/>
  <c r="H133" i="1" s="1"/>
  <c r="G134" i="1" s="1"/>
  <c r="E134" i="1" l="1"/>
  <c r="F134" i="1" s="1"/>
  <c r="H134" i="1" s="1"/>
  <c r="E135" i="1" s="1"/>
  <c r="G135" i="1" l="1"/>
  <c r="F135" i="1" s="1"/>
  <c r="H135" i="1" s="1"/>
  <c r="G136" i="1" s="1"/>
  <c r="E136" i="1" l="1"/>
  <c r="F136" i="1" s="1"/>
  <c r="H136" i="1" s="1"/>
  <c r="E137" i="1" s="1"/>
  <c r="G137" i="1" l="1"/>
  <c r="F137" i="1" s="1"/>
  <c r="H137" i="1" s="1"/>
  <c r="E138" i="1" s="1"/>
  <c r="G138" i="1" l="1"/>
  <c r="F138" i="1" s="1"/>
  <c r="H138" i="1" s="1"/>
  <c r="G139" i="1" s="1"/>
  <c r="E139" i="1" l="1"/>
  <c r="F139" i="1" s="1"/>
  <c r="H139" i="1" s="1"/>
  <c r="G140" i="1" s="1"/>
  <c r="E140" i="1" l="1"/>
  <c r="F140" i="1" s="1"/>
  <c r="H140" i="1" s="1"/>
  <c r="G141" i="1" s="1"/>
  <c r="E141" i="1" l="1"/>
  <c r="F141" i="1" s="1"/>
  <c r="H141" i="1" s="1"/>
  <c r="G142" i="1" s="1"/>
  <c r="E142" i="1" l="1"/>
  <c r="F142" i="1" s="1"/>
  <c r="H142" i="1" s="1"/>
  <c r="G143" i="1" s="1"/>
  <c r="E143" i="1" l="1"/>
  <c r="F143" i="1" s="1"/>
  <c r="H143" i="1" s="1"/>
  <c r="G144" i="1" s="1"/>
  <c r="E144" i="1" l="1"/>
  <c r="F144" i="1" s="1"/>
  <c r="H144" i="1" s="1"/>
  <c r="G145" i="1" s="1"/>
  <c r="E145" i="1" l="1"/>
  <c r="F145" i="1" s="1"/>
  <c r="H145" i="1" s="1"/>
  <c r="G146" i="1" s="1"/>
  <c r="E146" i="1" l="1"/>
  <c r="F146" i="1" s="1"/>
  <c r="H146" i="1" s="1"/>
  <c r="G147" i="1" s="1"/>
  <c r="E147" i="1" l="1"/>
  <c r="F147" i="1" s="1"/>
  <c r="H147" i="1" s="1"/>
  <c r="G148" i="1" s="1"/>
  <c r="E148" i="1" l="1"/>
  <c r="F148" i="1" s="1"/>
  <c r="H148" i="1" s="1"/>
  <c r="G149" i="1" s="1"/>
  <c r="E149" i="1" l="1"/>
  <c r="F149" i="1" s="1"/>
  <c r="H149" i="1" s="1"/>
  <c r="G150" i="1" s="1"/>
  <c r="E150" i="1" l="1"/>
  <c r="F150" i="1" s="1"/>
  <c r="H150" i="1" s="1"/>
  <c r="E151" i="1" s="1"/>
  <c r="G151" i="1" l="1"/>
  <c r="F151" i="1" s="1"/>
  <c r="H151" i="1" s="1"/>
  <c r="G152" i="1" s="1"/>
  <c r="E152" i="1" l="1"/>
  <c r="F152" i="1" s="1"/>
  <c r="H152" i="1" s="1"/>
  <c r="E153" i="1" s="1"/>
  <c r="G153" i="1" l="1"/>
  <c r="F153" i="1" s="1"/>
  <c r="H153" i="1" s="1"/>
  <c r="G154" i="1" s="1"/>
  <c r="E154" i="1" l="1"/>
  <c r="F154" i="1" s="1"/>
  <c r="H154" i="1" s="1"/>
  <c r="G155" i="1" s="1"/>
  <c r="E155" i="1" l="1"/>
  <c r="F155" i="1" s="1"/>
  <c r="H155" i="1" s="1"/>
  <c r="G156" i="1" s="1"/>
  <c r="E156" i="1" l="1"/>
  <c r="F156" i="1" s="1"/>
  <c r="H156" i="1" s="1"/>
  <c r="G157" i="1" s="1"/>
  <c r="E157" i="1" l="1"/>
  <c r="F157" i="1" s="1"/>
  <c r="H157" i="1" s="1"/>
  <c r="E158" i="1" s="1"/>
  <c r="G158" i="1" l="1"/>
  <c r="F158" i="1" s="1"/>
  <c r="H158" i="1" s="1"/>
  <c r="G159" i="1" l="1"/>
  <c r="E159" i="1"/>
  <c r="F159" i="1" l="1"/>
  <c r="H159" i="1" s="1"/>
  <c r="G160" i="1" s="1"/>
  <c r="E160" i="1" l="1"/>
  <c r="F160" i="1" s="1"/>
  <c r="H160" i="1" s="1"/>
  <c r="G161" i="1" s="1"/>
  <c r="E161" i="1" l="1"/>
  <c r="F161" i="1" s="1"/>
  <c r="H161" i="1" s="1"/>
  <c r="G162" i="1" s="1"/>
  <c r="E162" i="1" l="1"/>
  <c r="F162" i="1" s="1"/>
  <c r="H162" i="1" s="1"/>
  <c r="G163" i="1" s="1"/>
  <c r="E163" i="1" l="1"/>
  <c r="F163" i="1" s="1"/>
  <c r="H163" i="1" s="1"/>
  <c r="E164" i="1" s="1"/>
  <c r="G164" i="1" l="1"/>
  <c r="F164" i="1" s="1"/>
  <c r="H164" i="1" s="1"/>
  <c r="E165" i="1" l="1"/>
  <c r="G165" i="1"/>
  <c r="F165" i="1" l="1"/>
  <c r="H165" i="1" s="1"/>
  <c r="E166" i="1" s="1"/>
  <c r="G166" i="1" l="1"/>
  <c r="F166" i="1" s="1"/>
  <c r="H166" i="1" s="1"/>
  <c r="G167" i="1" s="1"/>
  <c r="E167" i="1" l="1"/>
  <c r="F167" i="1" s="1"/>
  <c r="H167" i="1" s="1"/>
  <c r="G168" i="1" s="1"/>
  <c r="E168" i="1" l="1"/>
  <c r="F168" i="1" s="1"/>
  <c r="H168" i="1" s="1"/>
  <c r="G169" i="1" s="1"/>
  <c r="E169" i="1" l="1"/>
  <c r="F169" i="1" s="1"/>
  <c r="H169" i="1" s="1"/>
  <c r="G170" i="1" s="1"/>
  <c r="E170" i="1" l="1"/>
  <c r="F170" i="1" s="1"/>
  <c r="H170" i="1" s="1"/>
  <c r="G171" i="1" s="1"/>
  <c r="E171" i="1" l="1"/>
  <c r="F171" i="1" s="1"/>
  <c r="H171" i="1" s="1"/>
  <c r="G172" i="1" s="1"/>
  <c r="E172" i="1" l="1"/>
  <c r="F172" i="1" s="1"/>
  <c r="H172" i="1" s="1"/>
  <c r="G173" i="1" s="1"/>
  <c r="E173" i="1" l="1"/>
  <c r="F173" i="1" s="1"/>
  <c r="H173" i="1" s="1"/>
  <c r="G174" i="1" s="1"/>
  <c r="E174" i="1" l="1"/>
  <c r="F174" i="1" s="1"/>
  <c r="H174" i="1" s="1"/>
  <c r="E175" i="1" s="1"/>
  <c r="G175" i="1" l="1"/>
  <c r="F175" i="1" s="1"/>
  <c r="H175" i="1" s="1"/>
  <c r="G176" i="1" s="1"/>
  <c r="E176" i="1" l="1"/>
  <c r="F176" i="1" s="1"/>
  <c r="H176" i="1" s="1"/>
  <c r="E177" i="1" s="1"/>
  <c r="G177" i="1" l="1"/>
  <c r="F177" i="1" s="1"/>
  <c r="H177" i="1" s="1"/>
  <c r="E178" i="1" s="1"/>
  <c r="G178" i="1" l="1"/>
  <c r="F178" i="1" s="1"/>
  <c r="H178" i="1" s="1"/>
  <c r="G179" i="1" s="1"/>
  <c r="E179" i="1" l="1"/>
  <c r="F179" i="1" s="1"/>
  <c r="H179" i="1" s="1"/>
  <c r="G180" i="1" s="1"/>
  <c r="E180" i="1" l="1"/>
  <c r="F180" i="1" s="1"/>
  <c r="H180" i="1" s="1"/>
  <c r="E181" i="1" s="1"/>
  <c r="G181" i="1" l="1"/>
  <c r="F181" i="1" s="1"/>
  <c r="H181" i="1" s="1"/>
  <c r="E182" i="1" s="1"/>
  <c r="G182" i="1" l="1"/>
  <c r="F182" i="1" s="1"/>
  <c r="H182" i="1" l="1"/>
  <c r="G183" i="1" s="1"/>
  <c r="E183" i="1" l="1"/>
  <c r="F183" i="1" s="1"/>
  <c r="H183" i="1" s="1"/>
  <c r="G184" i="1" s="1"/>
  <c r="E184" i="1" l="1"/>
  <c r="F184" i="1" s="1"/>
  <c r="H184" i="1" s="1"/>
  <c r="E185" i="1" s="1"/>
  <c r="G185" i="1" l="1"/>
  <c r="F185" i="1" s="1"/>
  <c r="H185" i="1" s="1"/>
  <c r="G186" i="1" s="1"/>
  <c r="E186" i="1" l="1"/>
  <c r="F186" i="1" s="1"/>
  <c r="H186" i="1" s="1"/>
  <c r="E187" i="1" s="1"/>
  <c r="G187" i="1" l="1"/>
  <c r="F187" i="1" s="1"/>
  <c r="H187" i="1" s="1"/>
  <c r="E188" i="1" s="1"/>
  <c r="G188" i="1" l="1"/>
  <c r="F188" i="1" s="1"/>
  <c r="H188" i="1" s="1"/>
  <c r="E189" i="1" s="1"/>
  <c r="G189" i="1" l="1"/>
  <c r="F189" i="1" s="1"/>
  <c r="H189" i="1" s="1"/>
  <c r="G190" i="1" s="1"/>
  <c r="E190" i="1" l="1"/>
  <c r="F190" i="1" s="1"/>
  <c r="H190" i="1" s="1"/>
  <c r="G191" i="1" s="1"/>
  <c r="E191" i="1" l="1"/>
  <c r="F191" i="1" s="1"/>
  <c r="H191" i="1" s="1"/>
  <c r="G192" i="1" s="1"/>
  <c r="E192" i="1" l="1"/>
  <c r="F192" i="1" s="1"/>
  <c r="H192" i="1" s="1"/>
  <c r="G193" i="1" s="1"/>
  <c r="E193" i="1" l="1"/>
  <c r="F193" i="1" s="1"/>
  <c r="H193" i="1" s="1"/>
  <c r="G194" i="1" s="1"/>
  <c r="E194" i="1" l="1"/>
  <c r="F194" i="1" s="1"/>
  <c r="H194" i="1" s="1"/>
  <c r="G195" i="1" s="1"/>
  <c r="E195" i="1" l="1"/>
  <c r="F195" i="1" s="1"/>
  <c r="H195" i="1" l="1"/>
  <c r="G196" i="1" l="1"/>
  <c r="E196" i="1"/>
  <c r="F196" i="1" s="1"/>
  <c r="H196" i="1" s="1"/>
  <c r="E197" i="1" l="1"/>
  <c r="G197" i="1"/>
  <c r="F197" i="1" l="1"/>
  <c r="H197" i="1" s="1"/>
  <c r="E198" i="1" l="1"/>
  <c r="G198" i="1"/>
  <c r="F198" i="1" l="1"/>
  <c r="H198" i="1" s="1"/>
  <c r="G199" i="1" s="1"/>
  <c r="E199" i="1" l="1"/>
  <c r="F199" i="1" s="1"/>
  <c r="H199" i="1" s="1"/>
  <c r="G200" i="1" s="1"/>
  <c r="E200" i="1" l="1"/>
  <c r="F200" i="1" s="1"/>
  <c r="H200" i="1" s="1"/>
  <c r="G201" i="1" s="1"/>
  <c r="E201" i="1" l="1"/>
  <c r="F201" i="1" s="1"/>
  <c r="H201" i="1" s="1"/>
  <c r="G202" i="1" s="1"/>
  <c r="E202" i="1" l="1"/>
  <c r="F202" i="1" s="1"/>
  <c r="H202" i="1" s="1"/>
  <c r="G203" i="1" s="1"/>
  <c r="E203" i="1" l="1"/>
  <c r="F203" i="1" s="1"/>
  <c r="H203" i="1" s="1"/>
  <c r="E204" i="1" s="1"/>
  <c r="G204" i="1" l="1"/>
  <c r="F204" i="1" s="1"/>
  <c r="H204" i="1" s="1"/>
  <c r="E205" i="1" l="1"/>
  <c r="G205" i="1"/>
  <c r="F205" i="1" l="1"/>
  <c r="H205" i="1" s="1"/>
  <c r="G206" i="1" s="1"/>
  <c r="E206" i="1" l="1"/>
  <c r="F206" i="1" s="1"/>
  <c r="H206" i="1" s="1"/>
  <c r="E207" i="1" s="1"/>
  <c r="G207" i="1" l="1"/>
  <c r="F207" i="1" s="1"/>
  <c r="H207" i="1" s="1"/>
  <c r="G208" i="1" l="1"/>
  <c r="E208" i="1"/>
  <c r="F208" i="1" s="1"/>
  <c r="H208" i="1" s="1"/>
  <c r="G209" i="1" s="1"/>
  <c r="E209" i="1" l="1"/>
  <c r="F209" i="1" s="1"/>
  <c r="H209" i="1" s="1"/>
  <c r="G210" i="1" s="1"/>
  <c r="E210" i="1" l="1"/>
  <c r="F210" i="1" s="1"/>
  <c r="H210" i="1" s="1"/>
  <c r="G211" i="1" s="1"/>
  <c r="E211" i="1" l="1"/>
  <c r="F211" i="1" s="1"/>
  <c r="H211" i="1" s="1"/>
  <c r="G212" i="1" s="1"/>
  <c r="E212" i="1" l="1"/>
  <c r="F212" i="1" s="1"/>
  <c r="H212" i="1" s="1"/>
  <c r="E213" i="1" s="1"/>
  <c r="G213" i="1" l="1"/>
  <c r="F213" i="1" s="1"/>
  <c r="H213" i="1" s="1"/>
  <c r="G214" i="1" l="1"/>
  <c r="E214" i="1"/>
  <c r="F214" i="1" l="1"/>
  <c r="H214" i="1" s="1"/>
  <c r="G215" i="1" s="1"/>
  <c r="E215" i="1" l="1"/>
  <c r="F215" i="1" s="1"/>
  <c r="H215" i="1" s="1"/>
  <c r="G216" i="1" s="1"/>
  <c r="E216" i="1" l="1"/>
  <c r="F216" i="1" s="1"/>
  <c r="H216" i="1" s="1"/>
  <c r="E217" i="1" s="1"/>
  <c r="G217" i="1" l="1"/>
  <c r="F217" i="1" s="1"/>
  <c r="H217" i="1" s="1"/>
  <c r="G218" i="1" l="1"/>
  <c r="E218" i="1"/>
  <c r="F218" i="1" s="1"/>
  <c r="H218" i="1" s="1"/>
  <c r="G219" i="1" s="1"/>
  <c r="E219" i="1" l="1"/>
  <c r="F219" i="1" s="1"/>
  <c r="H219" i="1" s="1"/>
  <c r="E220" i="1" s="1"/>
  <c r="G220" i="1" l="1"/>
  <c r="F220" i="1" s="1"/>
  <c r="H220" i="1" s="1"/>
  <c r="G221" i="1" l="1"/>
  <c r="E221" i="1"/>
  <c r="F221" i="1" s="1"/>
  <c r="H221" i="1" s="1"/>
  <c r="G222" i="1" s="1"/>
  <c r="E222" i="1" l="1"/>
  <c r="F222" i="1"/>
  <c r="H222" i="1" s="1"/>
  <c r="G223" i="1" s="1"/>
  <c r="E223" i="1" l="1"/>
  <c r="F223" i="1" s="1"/>
  <c r="H223" i="1" s="1"/>
  <c r="E224" i="1" s="1"/>
  <c r="G224" i="1" l="1"/>
  <c r="F224" i="1" s="1"/>
  <c r="H224" i="1" s="1"/>
  <c r="G225" i="1" l="1"/>
  <c r="E225" i="1"/>
  <c r="F225" i="1" l="1"/>
  <c r="H225" i="1" s="1"/>
  <c r="G226" i="1" s="1"/>
  <c r="E226" i="1" l="1"/>
  <c r="F226" i="1" s="1"/>
  <c r="H226" i="1" s="1"/>
  <c r="G227" i="1" s="1"/>
  <c r="E227" i="1" l="1"/>
  <c r="F227" i="1" s="1"/>
  <c r="H227" i="1" s="1"/>
  <c r="E228" i="1" s="1"/>
  <c r="G228" i="1" l="1"/>
  <c r="F228" i="1" s="1"/>
  <c r="H228" i="1" s="1"/>
  <c r="G229" i="1" s="1"/>
  <c r="E229" i="1" l="1"/>
  <c r="F229" i="1" s="1"/>
  <c r="H229" i="1" s="1"/>
  <c r="G230" i="1" s="1"/>
  <c r="E230" i="1" l="1"/>
  <c r="F230" i="1" s="1"/>
  <c r="H230" i="1" s="1"/>
  <c r="G231" i="1" s="1"/>
  <c r="E231" i="1" l="1"/>
  <c r="F231" i="1" s="1"/>
  <c r="H231" i="1" s="1"/>
  <c r="G232" i="1" s="1"/>
  <c r="E232" i="1" l="1"/>
  <c r="F232" i="1" s="1"/>
  <c r="H232" i="1" s="1"/>
  <c r="G233" i="1" s="1"/>
  <c r="E233" i="1" l="1"/>
  <c r="F233" i="1" s="1"/>
  <c r="H233" i="1" s="1"/>
  <c r="G234" i="1" s="1"/>
  <c r="E234" i="1" l="1"/>
  <c r="F234" i="1" s="1"/>
  <c r="H234" i="1" s="1"/>
  <c r="G235" i="1" s="1"/>
  <c r="E235" i="1" l="1"/>
  <c r="F235" i="1" s="1"/>
  <c r="H235" i="1" s="1"/>
  <c r="G236" i="1" s="1"/>
  <c r="E236" i="1" l="1"/>
  <c r="F236" i="1" s="1"/>
  <c r="H236" i="1" s="1"/>
  <c r="G237" i="1" s="1"/>
  <c r="E237" i="1" l="1"/>
  <c r="F237" i="1" s="1"/>
  <c r="H237" i="1" s="1"/>
  <c r="G238" i="1" s="1"/>
  <c r="E238" i="1" l="1"/>
  <c r="F238" i="1" s="1"/>
  <c r="H238" i="1" s="1"/>
  <c r="G239" i="1" s="1"/>
  <c r="E239" i="1" l="1"/>
  <c r="F239" i="1" s="1"/>
  <c r="H239" i="1" s="1"/>
  <c r="G240" i="1" s="1"/>
  <c r="E240" i="1" l="1"/>
  <c r="F240" i="1" s="1"/>
  <c r="H240" i="1" s="1"/>
  <c r="G241" i="1" s="1"/>
  <c r="E241" i="1" l="1"/>
  <c r="F241" i="1" s="1"/>
  <c r="H241" i="1" s="1"/>
  <c r="G242" i="1" s="1"/>
  <c r="E242" i="1" l="1"/>
  <c r="F242" i="1" s="1"/>
  <c r="H242" i="1" s="1"/>
  <c r="G243" i="1" s="1"/>
  <c r="E243" i="1" l="1"/>
  <c r="F243" i="1" s="1"/>
  <c r="H243" i="1" s="1"/>
  <c r="G244" i="1" s="1"/>
  <c r="E244" i="1" l="1"/>
  <c r="F244" i="1" s="1"/>
  <c r="H244" i="1" s="1"/>
  <c r="G245" i="1" s="1"/>
  <c r="E245" i="1" l="1"/>
  <c r="F245" i="1"/>
  <c r="H245" i="1" s="1"/>
  <c r="G246" i="1" l="1"/>
  <c r="E246" i="1"/>
  <c r="F246" i="1" l="1"/>
  <c r="H246" i="1" s="1"/>
  <c r="E247" i="1" s="1"/>
  <c r="G247" i="1" l="1"/>
  <c r="F247" i="1" s="1"/>
  <c r="H247" i="1" s="1"/>
  <c r="E248" i="1" s="1"/>
  <c r="G248" i="1" l="1"/>
  <c r="F248" i="1" s="1"/>
  <c r="H248" i="1" s="1"/>
  <c r="E249" i="1" s="1"/>
  <c r="G249" i="1" l="1"/>
  <c r="F249" i="1" s="1"/>
  <c r="H249" i="1" s="1"/>
  <c r="G250" i="1" s="1"/>
  <c r="E250" i="1" l="1"/>
  <c r="F250" i="1" s="1"/>
  <c r="H250" i="1" s="1"/>
  <c r="G251" i="1" l="1"/>
  <c r="E251" i="1"/>
  <c r="F251" i="1" l="1"/>
  <c r="H251" i="1" s="1"/>
  <c r="G252" i="1" l="1"/>
  <c r="E252" i="1"/>
  <c r="F252" i="1" l="1"/>
  <c r="H252" i="1" s="1"/>
  <c r="G253" i="1" l="1"/>
  <c r="E253" i="1"/>
  <c r="F253" i="1" l="1"/>
  <c r="H253" i="1" s="1"/>
  <c r="E254" i="1" s="1"/>
  <c r="G254" i="1" l="1"/>
  <c r="F254" i="1" s="1"/>
  <c r="H254" i="1" l="1"/>
  <c r="G255" i="1" l="1"/>
  <c r="E255" i="1"/>
  <c r="F255" i="1" l="1"/>
  <c r="H255" i="1" s="1"/>
  <c r="E256" i="1" s="1"/>
  <c r="G256" i="1" l="1"/>
  <c r="F256" i="1" l="1"/>
  <c r="H256" i="1" s="1"/>
  <c r="G257" i="1" l="1"/>
  <c r="E257" i="1"/>
  <c r="F257" i="1" l="1"/>
  <c r="H257" i="1" s="1"/>
  <c r="G258" i="1" l="1"/>
  <c r="E258" i="1"/>
  <c r="F258" i="1" l="1"/>
  <c r="H258" i="1" l="1"/>
  <c r="E259" i="1" s="1"/>
  <c r="G259" i="1" l="1"/>
  <c r="F259" i="1" s="1"/>
  <c r="H259" i="1" s="1"/>
  <c r="G260" i="1" l="1"/>
  <c r="E260" i="1"/>
  <c r="F260" i="1" l="1"/>
  <c r="H260" i="1" s="1"/>
  <c r="G261" i="1" l="1"/>
  <c r="E261" i="1"/>
  <c r="F261" i="1" s="1"/>
  <c r="H261" i="1" s="1"/>
  <c r="G262" i="1" l="1"/>
  <c r="E262" i="1"/>
  <c r="F262" i="1" l="1"/>
  <c r="H262" i="1" s="1"/>
  <c r="E263" i="1" s="1"/>
  <c r="G263" i="1" l="1"/>
  <c r="F263" i="1"/>
  <c r="H263" i="1" s="1"/>
  <c r="E264" i="1" s="1"/>
  <c r="G264" i="1" l="1"/>
  <c r="F264" i="1"/>
  <c r="H264" i="1" s="1"/>
  <c r="G265" i="1" l="1"/>
  <c r="E265" i="1"/>
  <c r="F265" i="1" l="1"/>
  <c r="H265" i="1" s="1"/>
  <c r="G266" i="1" l="1"/>
  <c r="E266" i="1"/>
  <c r="F266" i="1" l="1"/>
  <c r="H266" i="1" s="1"/>
  <c r="G267" i="1" l="1"/>
  <c r="E267" i="1"/>
  <c r="F267" i="1" l="1"/>
  <c r="H267" i="1" l="1"/>
  <c r="G268" i="1" s="1"/>
  <c r="E268" i="1" l="1"/>
  <c r="F268" i="1" s="1"/>
  <c r="H268" i="1" s="1"/>
  <c r="G269" i="1" s="1"/>
  <c r="E269" i="1" l="1"/>
  <c r="F269" i="1" s="1"/>
  <c r="H269" i="1" s="1"/>
  <c r="G270" i="1" s="1"/>
  <c r="E270" i="1" l="1"/>
  <c r="F270" i="1" s="1"/>
  <c r="H270" i="1" s="1"/>
  <c r="G271" i="1" s="1"/>
  <c r="E271" i="1" l="1"/>
  <c r="F271" i="1" s="1"/>
  <c r="H271" i="1" s="1"/>
  <c r="E272" i="1" s="1"/>
  <c r="G272" i="1" l="1"/>
  <c r="F272" i="1" s="1"/>
  <c r="H272" i="1" s="1"/>
  <c r="E273" i="1" s="1"/>
  <c r="G273" i="1" l="1"/>
  <c r="F273" i="1" s="1"/>
  <c r="H273" i="1" s="1"/>
  <c r="E274" i="1" s="1"/>
  <c r="G274" i="1" l="1"/>
  <c r="F274" i="1" s="1"/>
  <c r="H274" i="1" s="1"/>
  <c r="E275" i="1" s="1"/>
  <c r="G275" i="1" l="1"/>
  <c r="F275" i="1" s="1"/>
  <c r="H275" i="1" s="1"/>
  <c r="E276" i="1" s="1"/>
  <c r="G276" i="1" l="1"/>
  <c r="F276" i="1" s="1"/>
  <c r="H276" i="1" s="1"/>
  <c r="E277" i="1" s="1"/>
  <c r="G277" i="1" l="1"/>
  <c r="F277" i="1" s="1"/>
  <c r="H277" i="1" s="1"/>
  <c r="E278" i="1" s="1"/>
  <c r="G278" i="1" l="1"/>
  <c r="F278" i="1" s="1"/>
  <c r="H278" i="1" l="1"/>
  <c r="E279" i="1" s="1"/>
  <c r="G279" i="1" l="1"/>
  <c r="F279" i="1" s="1"/>
  <c r="H279" i="1" s="1"/>
  <c r="E280" i="1" s="1"/>
  <c r="G280" i="1" l="1"/>
  <c r="F280" i="1" s="1"/>
  <c r="H280" i="1" s="1"/>
  <c r="E281" i="1" s="1"/>
  <c r="G281" i="1" l="1"/>
  <c r="F281" i="1" s="1"/>
  <c r="H281" i="1" s="1"/>
  <c r="E282" i="1" s="1"/>
  <c r="G282" i="1" l="1"/>
  <c r="F282" i="1" s="1"/>
  <c r="H282" i="1" s="1"/>
  <c r="E283" i="1" l="1"/>
  <c r="G283" i="1"/>
  <c r="F283" i="1" l="1"/>
  <c r="H283" i="1" s="1"/>
  <c r="G284" i="1" s="1"/>
  <c r="E284" i="1" l="1"/>
  <c r="F284" i="1" s="1"/>
  <c r="H284" i="1" s="1"/>
  <c r="G285" i="1" s="1"/>
  <c r="E285" i="1" l="1"/>
  <c r="F285" i="1" s="1"/>
  <c r="H285" i="1" s="1"/>
  <c r="G286" i="1" l="1"/>
  <c r="E286" i="1"/>
  <c r="F286" i="1" l="1"/>
  <c r="H286" i="1" s="1"/>
  <c r="G287" i="1" s="1"/>
  <c r="E287" i="1" l="1"/>
  <c r="F287" i="1" s="1"/>
  <c r="H287" i="1" s="1"/>
  <c r="E288" i="1" s="1"/>
  <c r="G288" i="1" l="1"/>
  <c r="F288" i="1"/>
  <c r="H288" i="1" s="1"/>
  <c r="E289" i="1" l="1"/>
  <c r="G289" i="1"/>
  <c r="F289" i="1" l="1"/>
  <c r="H289" i="1" s="1"/>
  <c r="E290" i="1" l="1"/>
  <c r="G290" i="1"/>
  <c r="F290" i="1" l="1"/>
  <c r="H290" i="1" s="1"/>
  <c r="G291" i="1" s="1"/>
  <c r="E291" i="1" l="1"/>
  <c r="F291" i="1" s="1"/>
  <c r="H291" i="1" s="1"/>
  <c r="G292" i="1" s="1"/>
  <c r="E292" i="1" l="1"/>
  <c r="F292" i="1" s="1"/>
  <c r="H292" i="1" s="1"/>
  <c r="E293" i="1" l="1"/>
  <c r="G293" i="1"/>
  <c r="F293" i="1" l="1"/>
  <c r="H293" i="1" s="1"/>
  <c r="E294" i="1" s="1"/>
  <c r="G294" i="1" l="1"/>
  <c r="F294" i="1" s="1"/>
  <c r="H294" i="1" s="1"/>
  <c r="G295" i="1" s="1"/>
  <c r="E295" i="1" l="1"/>
  <c r="F295" i="1" s="1"/>
  <c r="H295" i="1" s="1"/>
  <c r="G296" i="1" s="1"/>
  <c r="E296" i="1" l="1"/>
  <c r="F296" i="1" s="1"/>
  <c r="H296" i="1" s="1"/>
  <c r="E297" i="1" l="1"/>
  <c r="G297" i="1"/>
  <c r="F297" i="1" l="1"/>
  <c r="H297" i="1" s="1"/>
  <c r="E298" i="1" s="1"/>
  <c r="G298" i="1" l="1"/>
  <c r="F298" i="1" s="1"/>
  <c r="H298" i="1" s="1"/>
  <c r="E299" i="1" l="1"/>
  <c r="G299" i="1"/>
  <c r="F299" i="1" l="1"/>
  <c r="H299" i="1" s="1"/>
  <c r="G300" i="1" s="1"/>
  <c r="E300" i="1" l="1"/>
  <c r="F300" i="1" s="1"/>
  <c r="H300" i="1" s="1"/>
  <c r="G301" i="1" s="1"/>
  <c r="E301" i="1" l="1"/>
  <c r="F301" i="1" s="1"/>
  <c r="H301" i="1" s="1"/>
  <c r="G302" i="1" s="1"/>
  <c r="E302" i="1" l="1"/>
  <c r="F302" i="1" s="1"/>
  <c r="H302" i="1" s="1"/>
  <c r="G303" i="1" s="1"/>
  <c r="E303" i="1" l="1"/>
  <c r="F303" i="1" s="1"/>
  <c r="H303" i="1" s="1"/>
  <c r="E304" i="1" l="1"/>
  <c r="G304" i="1"/>
  <c r="F304" i="1" l="1"/>
  <c r="H304" i="1" s="1"/>
  <c r="E305" i="1" s="1"/>
  <c r="G305" i="1" l="1"/>
  <c r="F305" i="1" s="1"/>
  <c r="H305" i="1" s="1"/>
  <c r="E306" i="1" s="1"/>
  <c r="G306" i="1" l="1"/>
  <c r="F306" i="1" s="1"/>
  <c r="H306" i="1" s="1"/>
  <c r="G307" i="1" s="1"/>
  <c r="E307" i="1" l="1"/>
  <c r="F307" i="1" s="1"/>
  <c r="H307" i="1" s="1"/>
  <c r="E308" i="1" s="1"/>
  <c r="G308" i="1" l="1"/>
  <c r="F308" i="1" s="1"/>
  <c r="H308" i="1" s="1"/>
  <c r="G309" i="1" s="1"/>
  <c r="E309" i="1" l="1"/>
  <c r="F309" i="1" s="1"/>
  <c r="H309" i="1" s="1"/>
  <c r="E310" i="1" s="1"/>
  <c r="G310" i="1" l="1"/>
  <c r="F310" i="1" s="1"/>
  <c r="H310" i="1" s="1"/>
  <c r="E311" i="1" s="1"/>
  <c r="G311" i="1" l="1"/>
  <c r="F311" i="1"/>
  <c r="H311" i="1" s="1"/>
  <c r="G312" i="1" s="1"/>
  <c r="E312" i="1" l="1"/>
  <c r="F312" i="1" s="1"/>
  <c r="H312" i="1" s="1"/>
  <c r="E313" i="1" s="1"/>
  <c r="G313" i="1" l="1"/>
  <c r="F313" i="1" s="1"/>
  <c r="H313" i="1" s="1"/>
  <c r="G314" i="1" s="1"/>
  <c r="E314" i="1" l="1"/>
  <c r="F314" i="1" s="1"/>
  <c r="H314" i="1" l="1"/>
  <c r="G13" i="1" l="1"/>
</calcChain>
</file>

<file path=xl/sharedStrings.xml><?xml version="1.0" encoding="utf-8"?>
<sst xmlns="http://schemas.openxmlformats.org/spreadsheetml/2006/main" count="17" uniqueCount="17">
  <si>
    <t>Loan Amount</t>
  </si>
  <si>
    <t>Rate of Interest</t>
  </si>
  <si>
    <t>Principle Amount Paid</t>
  </si>
  <si>
    <t>Interest Paid</t>
  </si>
  <si>
    <t>EMI</t>
  </si>
  <si>
    <t>Outstanding Loan</t>
  </si>
  <si>
    <t>Tenure in Months</t>
  </si>
  <si>
    <t>Extra EMI every year</t>
  </si>
  <si>
    <t>EMI Increase by % every year</t>
  </si>
  <si>
    <t>Tenure (in years)</t>
  </si>
  <si>
    <t>Interest Amount</t>
  </si>
  <si>
    <t>EMI/Month</t>
  </si>
  <si>
    <t>Loan Paid</t>
  </si>
  <si>
    <t>Change of Interest</t>
  </si>
  <si>
    <t>Total Amount paid</t>
  </si>
  <si>
    <t>How to repay Loans Faster</t>
  </si>
  <si>
    <t>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</si>
</sst>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₹&quot;\ #,##0;[Red]&quot;₹&quot;\ \-#,##0"/>
    <numFmt numFmtId="43" formatCode="_ * #,##0.00_ ;_ * \-#,##0.00_ ;_ * &quot;-&quot;??_ ;_ @_ "/>
    <numFmt numFmtId="164" formatCode="_ * #,##0_ ;_ * \-#,##0_ ;_ * &quot;-&quot;??_ ;_ @_ "/>
    <numFmt numFmtId="165" formatCode="&quot;₹&quot;\ #,##0.00"/>
    <numFmt numFmtId="166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Trebuchet MS"/>
      <family val="2"/>
    </font>
    <font>
      <b/>
      <sz val="11"/>
      <color rgb="FFFFC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rgb="FFFF0000"/>
      <name val="Trebuchet MS"/>
      <family val="2"/>
    </font>
    <font>
      <b/>
      <sz val="14"/>
      <color rgb="FFFF0000"/>
      <name val="Trebuchet MS"/>
      <family val="2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164" fontId="0" fillId="0" borderId="0" xfId="1" applyNumberFormat="1" applyFont="1"/>
    <xf numFmtId="6" fontId="4" fillId="3" borderId="0" xfId="0" applyNumberFormat="1" applyFont="1" applyFill="1"/>
    <xf numFmtId="6" fontId="0" fillId="0" borderId="3" xfId="0" applyNumberFormat="1" applyBorder="1"/>
    <xf numFmtId="3" fontId="0" fillId="0" borderId="0" xfId="0" applyNumberFormat="1"/>
    <xf numFmtId="0" fontId="5" fillId="4" borderId="0" xfId="0" applyFont="1" applyFill="1"/>
    <xf numFmtId="6" fontId="3" fillId="0" borderId="0" xfId="0" applyNumberFormat="1" applyFont="1"/>
    <xf numFmtId="0" fontId="8" fillId="5" borderId="4" xfId="0" applyFont="1" applyFill="1" applyBorder="1"/>
    <xf numFmtId="6" fontId="8" fillId="5" borderId="5" xfId="0" applyNumberFormat="1" applyFont="1" applyFill="1" applyBorder="1"/>
    <xf numFmtId="0" fontId="8" fillId="5" borderId="6" xfId="0" applyFont="1" applyFill="1" applyBorder="1"/>
    <xf numFmtId="0" fontId="8" fillId="5" borderId="7" xfId="0" applyFont="1" applyFill="1" applyBorder="1"/>
    <xf numFmtId="0" fontId="8" fillId="5" borderId="8" xfId="0" applyFont="1" applyFill="1" applyBorder="1"/>
    <xf numFmtId="9" fontId="8" fillId="5" borderId="9" xfId="0" applyNumberFormat="1" applyFont="1" applyFill="1" applyBorder="1"/>
    <xf numFmtId="165" fontId="8" fillId="5" borderId="11" xfId="1" applyNumberFormat="1" applyFont="1" applyFill="1" applyBorder="1"/>
    <xf numFmtId="0" fontId="6" fillId="0" borderId="0" xfId="0" applyFont="1"/>
    <xf numFmtId="165" fontId="8" fillId="5" borderId="5" xfId="1" applyNumberFormat="1" applyFont="1" applyFill="1" applyBorder="1"/>
    <xf numFmtId="166" fontId="8" fillId="5" borderId="7" xfId="0" applyNumberFormat="1" applyFont="1" applyFill="1" applyBorder="1"/>
    <xf numFmtId="0" fontId="8" fillId="5" borderId="9" xfId="0" applyFont="1" applyFill="1" applyBorder="1"/>
    <xf numFmtId="0" fontId="7" fillId="5" borderId="1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165" fontId="8" fillId="5" borderId="5" xfId="0" applyNumberFormat="1" applyFont="1" applyFill="1" applyBorder="1" applyAlignment="1">
      <alignment horizontal="center" vertical="center" wrapText="1"/>
    </xf>
    <xf numFmtId="165" fontId="8" fillId="5" borderId="9" xfId="0" applyNumberFormat="1" applyFont="1" applyFill="1" applyBorder="1" applyAlignment="1">
      <alignment horizontal="center" vertical="center" wrapText="1"/>
    </xf>
    <xf numFmtId="0" fontId="0" fillId="0" borderId="0" xfId="0" applyBorder="1"/>
    <xf numFmtId="6" fontId="0" fillId="0" borderId="0" xfId="0" applyNumberFormat="1" applyBorder="1"/>
    <xf numFmtId="164" fontId="0" fillId="0" borderId="0" xfId="0" applyNumberFormat="1" applyBorder="1"/>
    <xf numFmtId="164" fontId="0" fillId="0" borderId="7" xfId="0" applyNumberFormat="1" applyBorder="1"/>
    <xf numFmtId="6" fontId="0" fillId="0" borderId="13" xfId="0" applyNumberFormat="1" applyBorder="1"/>
    <xf numFmtId="164" fontId="0" fillId="0" borderId="9" xfId="0" applyNumberFormat="1" applyBorder="1"/>
    <xf numFmtId="0" fontId="0" fillId="0" borderId="15" xfId="0" applyBorder="1"/>
    <xf numFmtId="0" fontId="0" fillId="0" borderId="16" xfId="0" applyBorder="1"/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9D223-1AFC-4BCB-98B6-EF5A5835A62E}">
  <dimension ref="C2:O375"/>
  <sheetViews>
    <sheetView tabSelected="1" topLeftCell="A100" zoomScale="85" zoomScaleNormal="85" workbookViewId="0">
      <selection activeCell="J115" sqref="J115"/>
    </sheetView>
  </sheetViews>
  <sheetFormatPr defaultRowHeight="14.4" x14ac:dyDescent="0.3"/>
  <cols>
    <col min="4" max="4" width="38.33203125" bestFit="1" customWidth="1"/>
    <col min="5" max="5" width="20.6640625" bestFit="1" customWidth="1"/>
    <col min="6" max="6" width="14.77734375" bestFit="1" customWidth="1"/>
    <col min="7" max="7" width="20.6640625" bestFit="1" customWidth="1"/>
    <col min="8" max="8" width="18.5546875" bestFit="1" customWidth="1"/>
    <col min="9" max="9" width="22.5546875" style="1" customWidth="1"/>
    <col min="11" max="11" width="9.21875" bestFit="1" customWidth="1"/>
  </cols>
  <sheetData>
    <row r="2" spans="3:15" ht="15" thickBot="1" x14ac:dyDescent="0.35"/>
    <row r="3" spans="3:15" ht="24" thickBot="1" x14ac:dyDescent="0.5">
      <c r="D3" s="7" t="s">
        <v>0</v>
      </c>
      <c r="E3" s="15">
        <v>4000000</v>
      </c>
      <c r="G3" s="18" t="s">
        <v>15</v>
      </c>
      <c r="H3" s="19"/>
      <c r="I3" s="19"/>
      <c r="J3" s="20"/>
    </row>
    <row r="4" spans="3:15" ht="18" x14ac:dyDescent="0.35">
      <c r="D4" s="9" t="s">
        <v>1</v>
      </c>
      <c r="E4" s="16">
        <v>8.5000000000000006E-2</v>
      </c>
    </row>
    <row r="5" spans="3:15" ht="18.600000000000001" thickBot="1" x14ac:dyDescent="0.4">
      <c r="D5" s="11" t="s">
        <v>9</v>
      </c>
      <c r="E5" s="17">
        <v>25</v>
      </c>
    </row>
    <row r="6" spans="3:15" ht="15" thickBot="1" x14ac:dyDescent="0.35"/>
    <row r="7" spans="3:15" ht="18.600000000000001" thickBot="1" x14ac:dyDescent="0.4">
      <c r="D7" s="7" t="s">
        <v>4</v>
      </c>
      <c r="E7" s="8">
        <f>-PMT($E$4/12,E5*12,E3)</f>
        <v>32209.083338485252</v>
      </c>
    </row>
    <row r="8" spans="3:15" ht="18" customHeight="1" x14ac:dyDescent="0.35">
      <c r="D8" s="9" t="s">
        <v>2</v>
      </c>
      <c r="E8" s="13">
        <f>E3</f>
        <v>4000000</v>
      </c>
      <c r="F8" s="21" t="s">
        <v>14</v>
      </c>
      <c r="G8" s="23">
        <f>E8+E9</f>
        <v>9594762.1033137701</v>
      </c>
    </row>
    <row r="9" spans="3:15" ht="18.600000000000001" thickBot="1" x14ac:dyDescent="0.4">
      <c r="D9" s="9" t="s">
        <v>3</v>
      </c>
      <c r="E9" s="13">
        <f>-CUMIPMT($E$4/12,E5*12,E3,1,E5*12,1)</f>
        <v>5594762.1033137692</v>
      </c>
      <c r="F9" s="22"/>
      <c r="G9" s="24"/>
    </row>
    <row r="10" spans="3:15" ht="18" x14ac:dyDescent="0.35">
      <c r="D10" s="9" t="s">
        <v>7</v>
      </c>
      <c r="E10" s="10">
        <v>0</v>
      </c>
      <c r="J10" s="14"/>
      <c r="K10" s="14"/>
      <c r="L10" s="14"/>
      <c r="M10" s="14"/>
      <c r="N10" s="14"/>
      <c r="O10" s="14"/>
    </row>
    <row r="11" spans="3:15" ht="18.600000000000001" thickBot="1" x14ac:dyDescent="0.4">
      <c r="D11" s="11" t="s">
        <v>8</v>
      </c>
      <c r="E11" s="12">
        <v>0</v>
      </c>
      <c r="J11" s="14"/>
      <c r="K11" s="14"/>
      <c r="L11" s="14"/>
      <c r="M11" s="14"/>
      <c r="N11" s="14"/>
      <c r="O11" s="14"/>
    </row>
    <row r="12" spans="3:15" x14ac:dyDescent="0.3">
      <c r="G12" s="5" t="s">
        <v>13</v>
      </c>
      <c r="J12" s="14"/>
      <c r="K12" s="14"/>
      <c r="L12" s="14"/>
      <c r="M12" s="14"/>
      <c r="N12" s="14"/>
      <c r="O12" s="14"/>
    </row>
    <row r="13" spans="3:15" ht="15" thickBot="1" x14ac:dyDescent="0.35">
      <c r="F13" s="6"/>
      <c r="G13" s="2">
        <f>SUM(G15:G374)</f>
        <v>5662725.0015455782</v>
      </c>
      <c r="J13" s="14"/>
      <c r="K13" s="14"/>
      <c r="L13" s="14"/>
      <c r="M13" s="14"/>
      <c r="N13" s="14"/>
      <c r="O13" s="14"/>
    </row>
    <row r="14" spans="3:15" x14ac:dyDescent="0.3">
      <c r="C14" s="35" t="s">
        <v>16</v>
      </c>
      <c r="D14" s="35" t="s">
        <v>6</v>
      </c>
      <c r="E14" s="36" t="s">
        <v>11</v>
      </c>
      <c r="F14" s="36" t="s">
        <v>12</v>
      </c>
      <c r="G14" s="36" t="s">
        <v>10</v>
      </c>
      <c r="H14" s="37" t="s">
        <v>5</v>
      </c>
    </row>
    <row r="15" spans="3:15" x14ac:dyDescent="0.3">
      <c r="C15" s="33">
        <v>1</v>
      </c>
      <c r="D15" s="31">
        <v>1</v>
      </c>
      <c r="E15" s="3">
        <f>$E$7</f>
        <v>32209.083338485252</v>
      </c>
      <c r="F15" s="3">
        <f>E15-G15</f>
        <v>3875.75000515192</v>
      </c>
      <c r="G15" s="3">
        <f>E3*E4/12</f>
        <v>28333.333333333332</v>
      </c>
      <c r="H15" s="28">
        <f>E3-F15</f>
        <v>3996124.2499948479</v>
      </c>
    </row>
    <row r="16" spans="3:15" x14ac:dyDescent="0.3">
      <c r="C16" s="33"/>
      <c r="D16" s="31">
        <f>D15+1</f>
        <v>2</v>
      </c>
      <c r="E16" s="3">
        <f t="shared" ref="E16:E26" si="0">IF(ROUND(H15,1)=0,0,E15)</f>
        <v>32209.083338485252</v>
      </c>
      <c r="F16" s="3">
        <f t="shared" ref="F16:F79" si="1">IF(ROUND(H15,1)=0,0,E16-G16)</f>
        <v>3903.2032343550782</v>
      </c>
      <c r="G16" s="3">
        <f>IF(H15&gt;0,H15*$E$4/12,0)</f>
        <v>28305.880104130174</v>
      </c>
      <c r="H16" s="28">
        <f>H15-SUM(I26,F16)</f>
        <v>3992221.046760493</v>
      </c>
    </row>
    <row r="17" spans="3:9" x14ac:dyDescent="0.3">
      <c r="C17" s="33"/>
      <c r="D17" s="31">
        <f t="shared" ref="D17:D80" si="2">D16+1</f>
        <v>3</v>
      </c>
      <c r="E17" s="3">
        <f t="shared" si="0"/>
        <v>32209.083338485252</v>
      </c>
      <c r="F17" s="3">
        <f t="shared" si="1"/>
        <v>3930.8509239317573</v>
      </c>
      <c r="G17" s="3">
        <f t="shared" ref="G17:G80" si="3">IF(H16&gt;0,H16*$E$4/12,0)</f>
        <v>28278.232414553495</v>
      </c>
      <c r="H17" s="28">
        <f t="shared" ref="H17:H80" si="4">H16-SUM(I16,F17)</f>
        <v>3988290.1958365613</v>
      </c>
    </row>
    <row r="18" spans="3:9" x14ac:dyDescent="0.3">
      <c r="C18" s="33"/>
      <c r="D18" s="31">
        <f t="shared" si="2"/>
        <v>4</v>
      </c>
      <c r="E18" s="3">
        <f t="shared" si="0"/>
        <v>32209.083338485252</v>
      </c>
      <c r="F18" s="3">
        <f t="shared" si="1"/>
        <v>3958.6944513096059</v>
      </c>
      <c r="G18" s="3">
        <f t="shared" si="3"/>
        <v>28250.388887175646</v>
      </c>
      <c r="H18" s="28">
        <f t="shared" si="4"/>
        <v>3984331.5013852515</v>
      </c>
    </row>
    <row r="19" spans="3:9" x14ac:dyDescent="0.3">
      <c r="C19" s="33"/>
      <c r="D19" s="31">
        <f t="shared" si="2"/>
        <v>5</v>
      </c>
      <c r="E19" s="3">
        <f t="shared" si="0"/>
        <v>32209.083338485252</v>
      </c>
      <c r="F19" s="3">
        <f t="shared" si="1"/>
        <v>3986.7352036730517</v>
      </c>
      <c r="G19" s="3">
        <f t="shared" si="3"/>
        <v>28222.3481348122</v>
      </c>
      <c r="H19" s="28">
        <f t="shared" si="4"/>
        <v>3980344.7661815784</v>
      </c>
    </row>
    <row r="20" spans="3:9" x14ac:dyDescent="0.3">
      <c r="C20" s="33"/>
      <c r="D20" s="31">
        <f t="shared" si="2"/>
        <v>6</v>
      </c>
      <c r="E20" s="3">
        <f t="shared" si="0"/>
        <v>32209.083338485252</v>
      </c>
      <c r="F20" s="3">
        <f t="shared" si="1"/>
        <v>4014.9745780324047</v>
      </c>
      <c r="G20" s="3">
        <f t="shared" si="3"/>
        <v>28194.108760452847</v>
      </c>
      <c r="H20" s="28">
        <f t="shared" si="4"/>
        <v>3976329.7916035461</v>
      </c>
    </row>
    <row r="21" spans="3:9" x14ac:dyDescent="0.3">
      <c r="C21" s="33"/>
      <c r="D21" s="31">
        <f t="shared" si="2"/>
        <v>7</v>
      </c>
      <c r="E21" s="3">
        <f t="shared" si="0"/>
        <v>32209.083338485252</v>
      </c>
      <c r="F21" s="3">
        <f t="shared" si="1"/>
        <v>4043.4139812934663</v>
      </c>
      <c r="G21" s="3">
        <f t="shared" si="3"/>
        <v>28165.669357191786</v>
      </c>
      <c r="H21" s="28">
        <f t="shared" si="4"/>
        <v>3972286.3776222528</v>
      </c>
    </row>
    <row r="22" spans="3:9" x14ac:dyDescent="0.3">
      <c r="C22" s="33"/>
      <c r="D22" s="31">
        <f t="shared" si="2"/>
        <v>8</v>
      </c>
      <c r="E22" s="3">
        <f t="shared" si="0"/>
        <v>32209.083338485252</v>
      </c>
      <c r="F22" s="3">
        <f t="shared" si="1"/>
        <v>4072.0548303276264</v>
      </c>
      <c r="G22" s="3">
        <f t="shared" si="3"/>
        <v>28137.028508157626</v>
      </c>
      <c r="H22" s="28">
        <f t="shared" si="4"/>
        <v>3968214.3227919252</v>
      </c>
    </row>
    <row r="23" spans="3:9" x14ac:dyDescent="0.3">
      <c r="C23" s="33"/>
      <c r="D23" s="31">
        <f t="shared" si="2"/>
        <v>9</v>
      </c>
      <c r="E23" s="3">
        <f t="shared" si="0"/>
        <v>32209.083338485252</v>
      </c>
      <c r="F23" s="3">
        <f t="shared" si="1"/>
        <v>4100.8985520424503</v>
      </c>
      <c r="G23" s="3">
        <f t="shared" si="3"/>
        <v>28108.184786442802</v>
      </c>
      <c r="H23" s="28">
        <f t="shared" si="4"/>
        <v>3964113.4242398827</v>
      </c>
    </row>
    <row r="24" spans="3:9" x14ac:dyDescent="0.3">
      <c r="C24" s="33"/>
      <c r="D24" s="31">
        <f t="shared" si="2"/>
        <v>10</v>
      </c>
      <c r="E24" s="3">
        <f t="shared" si="0"/>
        <v>32209.083338485252</v>
      </c>
      <c r="F24" s="3">
        <f t="shared" si="1"/>
        <v>4129.9465834527473</v>
      </c>
      <c r="G24" s="3">
        <f t="shared" si="3"/>
        <v>28079.136755032505</v>
      </c>
      <c r="H24" s="28">
        <f t="shared" si="4"/>
        <v>3959983.4776564301</v>
      </c>
    </row>
    <row r="25" spans="3:9" x14ac:dyDescent="0.3">
      <c r="C25" s="33"/>
      <c r="D25" s="31">
        <f t="shared" si="2"/>
        <v>11</v>
      </c>
      <c r="E25" s="3">
        <f t="shared" si="0"/>
        <v>32209.083338485252</v>
      </c>
      <c r="F25" s="3">
        <f t="shared" si="1"/>
        <v>4159.2003717522057</v>
      </c>
      <c r="G25" s="3">
        <f t="shared" si="3"/>
        <v>28049.882966733046</v>
      </c>
      <c r="H25" s="28">
        <f t="shared" si="4"/>
        <v>3955824.2772846781</v>
      </c>
    </row>
    <row r="26" spans="3:9" x14ac:dyDescent="0.3">
      <c r="C26" s="33"/>
      <c r="D26" s="31">
        <f t="shared" si="2"/>
        <v>12</v>
      </c>
      <c r="E26" s="3">
        <f t="shared" si="0"/>
        <v>32209.083338485252</v>
      </c>
      <c r="F26" s="3">
        <f t="shared" si="1"/>
        <v>4188.6613743854468</v>
      </c>
      <c r="G26" s="3">
        <f t="shared" si="3"/>
        <v>28020.421964099805</v>
      </c>
      <c r="H26" s="28">
        <f t="shared" si="4"/>
        <v>3951635.6159102926</v>
      </c>
      <c r="I26" s="1">
        <f>$E$7*$E$10</f>
        <v>0</v>
      </c>
    </row>
    <row r="27" spans="3:9" x14ac:dyDescent="0.3">
      <c r="C27" s="33">
        <v>2</v>
      </c>
      <c r="D27" s="31">
        <f t="shared" si="2"/>
        <v>13</v>
      </c>
      <c r="E27" s="3">
        <f>IF(ROUND(H26,1)=0,0,E26)*(1+$E$11)</f>
        <v>32209.083338485252</v>
      </c>
      <c r="F27" s="3">
        <f t="shared" si="1"/>
        <v>4218.3310591206755</v>
      </c>
      <c r="G27" s="3">
        <f t="shared" si="3"/>
        <v>27990.752279364577</v>
      </c>
      <c r="H27" s="28">
        <f>H26-SUM(I26,F27)</f>
        <v>3947417.284851172</v>
      </c>
    </row>
    <row r="28" spans="3:9" x14ac:dyDescent="0.3">
      <c r="C28" s="33"/>
      <c r="D28" s="31">
        <f t="shared" si="2"/>
        <v>14</v>
      </c>
      <c r="E28" s="3">
        <f t="shared" ref="E28:E38" si="5">IF(ROUND(H27,1)=0,0,E27)</f>
        <v>32209.083338485252</v>
      </c>
      <c r="F28" s="3">
        <f t="shared" si="1"/>
        <v>4248.210904122785</v>
      </c>
      <c r="G28" s="3">
        <f t="shared" si="3"/>
        <v>27960.872434362467</v>
      </c>
      <c r="H28" s="28">
        <f>H27-SUM(I27,F28)</f>
        <v>3943169.0739470492</v>
      </c>
    </row>
    <row r="29" spans="3:9" x14ac:dyDescent="0.3">
      <c r="C29" s="33"/>
      <c r="D29" s="31">
        <f t="shared" si="2"/>
        <v>15</v>
      </c>
      <c r="E29" s="3">
        <f t="shared" si="5"/>
        <v>32209.083338485252</v>
      </c>
      <c r="F29" s="3">
        <f t="shared" si="1"/>
        <v>4278.3023980269863</v>
      </c>
      <c r="G29" s="3">
        <f t="shared" si="3"/>
        <v>27930.780940458266</v>
      </c>
      <c r="H29" s="28">
        <f t="shared" si="4"/>
        <v>3938890.7715490223</v>
      </c>
    </row>
    <row r="30" spans="3:9" x14ac:dyDescent="0.3">
      <c r="C30" s="33"/>
      <c r="D30" s="31">
        <f t="shared" si="2"/>
        <v>16</v>
      </c>
      <c r="E30" s="3">
        <f t="shared" si="5"/>
        <v>32209.083338485252</v>
      </c>
      <c r="F30" s="3">
        <f t="shared" si="1"/>
        <v>4308.6070400130084</v>
      </c>
      <c r="G30" s="3">
        <f t="shared" si="3"/>
        <v>27900.476298472244</v>
      </c>
      <c r="H30" s="28">
        <f t="shared" si="4"/>
        <v>3934582.1645090091</v>
      </c>
    </row>
    <row r="31" spans="3:9" x14ac:dyDescent="0.3">
      <c r="C31" s="33"/>
      <c r="D31" s="31">
        <f t="shared" si="2"/>
        <v>17</v>
      </c>
      <c r="E31" s="3">
        <f t="shared" si="5"/>
        <v>32209.083338485252</v>
      </c>
      <c r="F31" s="3">
        <f t="shared" si="1"/>
        <v>4339.1263398797673</v>
      </c>
      <c r="G31" s="3">
        <f t="shared" si="3"/>
        <v>27869.956998605485</v>
      </c>
      <c r="H31" s="28">
        <f t="shared" si="4"/>
        <v>3930243.0381691293</v>
      </c>
    </row>
    <row r="32" spans="3:9" x14ac:dyDescent="0.3">
      <c r="C32" s="33"/>
      <c r="D32" s="31">
        <f t="shared" si="2"/>
        <v>18</v>
      </c>
      <c r="E32" s="3">
        <f t="shared" si="5"/>
        <v>32209.083338485252</v>
      </c>
      <c r="F32" s="3">
        <f t="shared" si="1"/>
        <v>4369.8618181205857</v>
      </c>
      <c r="G32" s="3">
        <f t="shared" si="3"/>
        <v>27839.221520364667</v>
      </c>
      <c r="H32" s="28">
        <f t="shared" si="4"/>
        <v>3925873.1763510085</v>
      </c>
    </row>
    <row r="33" spans="3:9" x14ac:dyDescent="0.3">
      <c r="C33" s="33"/>
      <c r="D33" s="31">
        <f t="shared" si="2"/>
        <v>19</v>
      </c>
      <c r="E33" s="3">
        <f t="shared" si="5"/>
        <v>32209.083338485252</v>
      </c>
      <c r="F33" s="3">
        <f t="shared" si="1"/>
        <v>4400.8150059989384</v>
      </c>
      <c r="G33" s="3">
        <f t="shared" si="3"/>
        <v>27808.268332486314</v>
      </c>
      <c r="H33" s="28">
        <f t="shared" si="4"/>
        <v>3921472.3613450094</v>
      </c>
    </row>
    <row r="34" spans="3:9" x14ac:dyDescent="0.3">
      <c r="C34" s="33"/>
      <c r="D34" s="31">
        <f t="shared" si="2"/>
        <v>20</v>
      </c>
      <c r="E34" s="3">
        <f t="shared" si="5"/>
        <v>32209.083338485252</v>
      </c>
      <c r="F34" s="3">
        <f t="shared" si="1"/>
        <v>4431.9874456247671</v>
      </c>
      <c r="G34" s="3">
        <f t="shared" si="3"/>
        <v>27777.095892860485</v>
      </c>
      <c r="H34" s="28">
        <f t="shared" si="4"/>
        <v>3917040.3738993849</v>
      </c>
    </row>
    <row r="35" spans="3:9" x14ac:dyDescent="0.3">
      <c r="C35" s="33"/>
      <c r="D35" s="31">
        <f t="shared" si="2"/>
        <v>21</v>
      </c>
      <c r="E35" s="3">
        <f t="shared" si="5"/>
        <v>32209.083338485252</v>
      </c>
      <c r="F35" s="3">
        <f t="shared" si="1"/>
        <v>4463.3806900312738</v>
      </c>
      <c r="G35" s="3">
        <f t="shared" si="3"/>
        <v>27745.702648453978</v>
      </c>
      <c r="H35" s="28">
        <f t="shared" si="4"/>
        <v>3912576.9932093536</v>
      </c>
    </row>
    <row r="36" spans="3:9" x14ac:dyDescent="0.3">
      <c r="C36" s="33"/>
      <c r="D36" s="31">
        <f t="shared" si="2"/>
        <v>22</v>
      </c>
      <c r="E36" s="3">
        <f t="shared" si="5"/>
        <v>32209.083338485252</v>
      </c>
      <c r="F36" s="3">
        <f t="shared" si="1"/>
        <v>4494.9963032523301</v>
      </c>
      <c r="G36" s="3">
        <f t="shared" si="3"/>
        <v>27714.087035232922</v>
      </c>
      <c r="H36" s="28">
        <f t="shared" si="4"/>
        <v>3908081.9969061012</v>
      </c>
    </row>
    <row r="37" spans="3:9" x14ac:dyDescent="0.3">
      <c r="C37" s="33"/>
      <c r="D37" s="31">
        <f t="shared" si="2"/>
        <v>23</v>
      </c>
      <c r="E37" s="3">
        <f t="shared" si="5"/>
        <v>32209.083338485252</v>
      </c>
      <c r="F37" s="3">
        <f t="shared" si="1"/>
        <v>4526.8358604003661</v>
      </c>
      <c r="G37" s="3">
        <f t="shared" si="3"/>
        <v>27682.247478084886</v>
      </c>
      <c r="H37" s="28">
        <f t="shared" si="4"/>
        <v>3903555.1610457008</v>
      </c>
    </row>
    <row r="38" spans="3:9" x14ac:dyDescent="0.3">
      <c r="C38" s="33"/>
      <c r="D38" s="31">
        <f t="shared" si="2"/>
        <v>24</v>
      </c>
      <c r="E38" s="3">
        <f t="shared" si="5"/>
        <v>32209.083338485252</v>
      </c>
      <c r="F38" s="3">
        <f t="shared" si="1"/>
        <v>4558.9009477448672</v>
      </c>
      <c r="G38" s="3">
        <f t="shared" si="3"/>
        <v>27650.182390740385</v>
      </c>
      <c r="H38" s="28">
        <f t="shared" si="4"/>
        <v>3898996.2600979558</v>
      </c>
      <c r="I38" s="1">
        <f>$E$7*$E$10</f>
        <v>0</v>
      </c>
    </row>
    <row r="39" spans="3:9" x14ac:dyDescent="0.3">
      <c r="C39" s="33">
        <v>3</v>
      </c>
      <c r="D39" s="31">
        <f t="shared" si="2"/>
        <v>25</v>
      </c>
      <c r="E39" s="3">
        <f>IF(ROUND(H38,1)=0,0,E38)*(1+E11)</f>
        <v>32209.083338485252</v>
      </c>
      <c r="F39" s="3">
        <f t="shared" si="1"/>
        <v>4591.1931627913946</v>
      </c>
      <c r="G39" s="3">
        <f t="shared" si="3"/>
        <v>27617.890175693858</v>
      </c>
      <c r="H39" s="28">
        <f>H38-SUM(I38,F39)</f>
        <v>3894405.0669351644</v>
      </c>
    </row>
    <row r="40" spans="3:9" x14ac:dyDescent="0.3">
      <c r="C40" s="33"/>
      <c r="D40" s="31">
        <f t="shared" si="2"/>
        <v>26</v>
      </c>
      <c r="E40" s="3">
        <f t="shared" ref="E40:E50" si="6">IF(ROUND(H39,1)=0,0,E39)</f>
        <v>32209.083338485252</v>
      </c>
      <c r="F40" s="3">
        <f t="shared" si="1"/>
        <v>4623.7141143611698</v>
      </c>
      <c r="G40" s="3">
        <f t="shared" si="3"/>
        <v>27585.369224124082</v>
      </c>
      <c r="H40" s="28">
        <f t="shared" si="4"/>
        <v>3889781.3528208034</v>
      </c>
    </row>
    <row r="41" spans="3:9" x14ac:dyDescent="0.3">
      <c r="C41" s="33"/>
      <c r="D41" s="31">
        <f t="shared" si="2"/>
        <v>27</v>
      </c>
      <c r="E41" s="3">
        <f t="shared" si="6"/>
        <v>32209.083338485252</v>
      </c>
      <c r="F41" s="3">
        <f t="shared" si="1"/>
        <v>4656.4654226712264</v>
      </c>
      <c r="G41" s="3">
        <f t="shared" si="3"/>
        <v>27552.617915814026</v>
      </c>
      <c r="H41" s="28">
        <f t="shared" si="4"/>
        <v>3885124.8873981321</v>
      </c>
    </row>
    <row r="42" spans="3:9" x14ac:dyDescent="0.3">
      <c r="C42" s="33"/>
      <c r="D42" s="31">
        <f t="shared" si="2"/>
        <v>28</v>
      </c>
      <c r="E42" s="3">
        <f t="shared" si="6"/>
        <v>32209.083338485252</v>
      </c>
      <c r="F42" s="3">
        <f t="shared" si="1"/>
        <v>4689.4487194151479</v>
      </c>
      <c r="G42" s="3">
        <f t="shared" si="3"/>
        <v>27519.634619070104</v>
      </c>
      <c r="H42" s="28">
        <f t="shared" si="4"/>
        <v>3880435.4386787168</v>
      </c>
    </row>
    <row r="43" spans="3:9" x14ac:dyDescent="0.3">
      <c r="C43" s="33"/>
      <c r="D43" s="31">
        <f t="shared" si="2"/>
        <v>29</v>
      </c>
      <c r="E43" s="3">
        <f t="shared" si="6"/>
        <v>32209.083338485252</v>
      </c>
      <c r="F43" s="3">
        <f t="shared" si="1"/>
        <v>4722.6656478443401</v>
      </c>
      <c r="G43" s="3">
        <f t="shared" si="3"/>
        <v>27486.417690640912</v>
      </c>
      <c r="H43" s="28">
        <f t="shared" si="4"/>
        <v>3875712.7730308725</v>
      </c>
    </row>
    <row r="44" spans="3:9" x14ac:dyDescent="0.3">
      <c r="C44" s="33"/>
      <c r="D44" s="31">
        <f t="shared" si="2"/>
        <v>30</v>
      </c>
      <c r="E44" s="3">
        <f t="shared" si="6"/>
        <v>32209.083338485252</v>
      </c>
      <c r="F44" s="3">
        <f t="shared" si="1"/>
        <v>4756.1178628499001</v>
      </c>
      <c r="G44" s="3">
        <f t="shared" si="3"/>
        <v>27452.965475635352</v>
      </c>
      <c r="H44" s="28">
        <f t="shared" si="4"/>
        <v>3870956.6551680225</v>
      </c>
    </row>
    <row r="45" spans="3:9" x14ac:dyDescent="0.3">
      <c r="C45" s="33"/>
      <c r="D45" s="31">
        <f t="shared" si="2"/>
        <v>31</v>
      </c>
      <c r="E45" s="3">
        <f t="shared" si="6"/>
        <v>32209.083338485252</v>
      </c>
      <c r="F45" s="3">
        <f t="shared" si="1"/>
        <v>4789.807031045093</v>
      </c>
      <c r="G45" s="3">
        <f t="shared" si="3"/>
        <v>27419.276307440159</v>
      </c>
      <c r="H45" s="28">
        <f t="shared" si="4"/>
        <v>3866166.8481369773</v>
      </c>
    </row>
    <row r="46" spans="3:9" x14ac:dyDescent="0.3">
      <c r="C46" s="33"/>
      <c r="D46" s="31">
        <f t="shared" si="2"/>
        <v>32</v>
      </c>
      <c r="E46" s="3">
        <f t="shared" si="6"/>
        <v>32209.083338485252</v>
      </c>
      <c r="F46" s="3">
        <f t="shared" si="1"/>
        <v>4823.734830848327</v>
      </c>
      <c r="G46" s="3">
        <f t="shared" si="3"/>
        <v>27385.348507636925</v>
      </c>
      <c r="H46" s="28">
        <f t="shared" si="4"/>
        <v>3861343.1133061289</v>
      </c>
    </row>
    <row r="47" spans="3:9" x14ac:dyDescent="0.3">
      <c r="C47" s="33"/>
      <c r="D47" s="31">
        <f t="shared" si="2"/>
        <v>33</v>
      </c>
      <c r="E47" s="3">
        <f t="shared" si="6"/>
        <v>32209.083338485252</v>
      </c>
      <c r="F47" s="3">
        <f t="shared" si="1"/>
        <v>4857.9029525668375</v>
      </c>
      <c r="G47" s="3">
        <f t="shared" si="3"/>
        <v>27351.180385918415</v>
      </c>
      <c r="H47" s="28">
        <f t="shared" si="4"/>
        <v>3856485.2103535621</v>
      </c>
    </row>
    <row r="48" spans="3:9" x14ac:dyDescent="0.3">
      <c r="C48" s="33"/>
      <c r="D48" s="31">
        <f t="shared" si="2"/>
        <v>34</v>
      </c>
      <c r="E48" s="3">
        <f t="shared" si="6"/>
        <v>32209.083338485252</v>
      </c>
      <c r="F48" s="3">
        <f t="shared" si="1"/>
        <v>4892.3130984808486</v>
      </c>
      <c r="G48" s="3">
        <f t="shared" si="3"/>
        <v>27316.770240004404</v>
      </c>
      <c r="H48" s="28">
        <f t="shared" si="4"/>
        <v>3851592.8972550812</v>
      </c>
    </row>
    <row r="49" spans="3:9" x14ac:dyDescent="0.3">
      <c r="C49" s="33"/>
      <c r="D49" s="31">
        <f t="shared" si="2"/>
        <v>35</v>
      </c>
      <c r="E49" s="3">
        <f t="shared" si="6"/>
        <v>32209.083338485252</v>
      </c>
      <c r="F49" s="3">
        <f t="shared" si="1"/>
        <v>4926.9669829284285</v>
      </c>
      <c r="G49" s="3">
        <f t="shared" si="3"/>
        <v>27282.116355556824</v>
      </c>
      <c r="H49" s="28">
        <f t="shared" si="4"/>
        <v>3846665.9302721526</v>
      </c>
    </row>
    <row r="50" spans="3:9" x14ac:dyDescent="0.3">
      <c r="C50" s="33"/>
      <c r="D50" s="31">
        <f t="shared" si="2"/>
        <v>36</v>
      </c>
      <c r="E50" s="3">
        <f t="shared" si="6"/>
        <v>32209.083338485252</v>
      </c>
      <c r="F50" s="3">
        <f t="shared" si="1"/>
        <v>4961.8663323908368</v>
      </c>
      <c r="G50" s="3">
        <f t="shared" si="3"/>
        <v>27247.217006094415</v>
      </c>
      <c r="H50" s="28">
        <f t="shared" si="4"/>
        <v>3841704.0639397618</v>
      </c>
      <c r="I50" s="1">
        <f>$E$7*$E$10</f>
        <v>0</v>
      </c>
    </row>
    <row r="51" spans="3:9" x14ac:dyDescent="0.3">
      <c r="C51" s="33">
        <v>4</v>
      </c>
      <c r="D51" s="31">
        <f t="shared" si="2"/>
        <v>37</v>
      </c>
      <c r="E51" s="3">
        <f>IF(ROUND(H50,1)=0,0,E50)*(1+E11)</f>
        <v>32209.083338485252</v>
      </c>
      <c r="F51" s="3">
        <f t="shared" si="1"/>
        <v>4997.0128855786061</v>
      </c>
      <c r="G51" s="3">
        <f t="shared" si="3"/>
        <v>27212.070452906646</v>
      </c>
      <c r="H51" s="28">
        <f t="shared" si="4"/>
        <v>3836707.0510541834</v>
      </c>
    </row>
    <row r="52" spans="3:9" x14ac:dyDescent="0.3">
      <c r="C52" s="33"/>
      <c r="D52" s="31">
        <f t="shared" si="2"/>
        <v>38</v>
      </c>
      <c r="E52" s="3">
        <f t="shared" ref="E52:E62" si="7">IF(ROUND(H51,1)=0,0,E51)</f>
        <v>32209.083338485252</v>
      </c>
      <c r="F52" s="3">
        <f t="shared" si="1"/>
        <v>5032.4083935181188</v>
      </c>
      <c r="G52" s="3">
        <f t="shared" si="3"/>
        <v>27176.674944967133</v>
      </c>
      <c r="H52" s="28">
        <f t="shared" si="4"/>
        <v>3831674.6426606653</v>
      </c>
    </row>
    <row r="53" spans="3:9" x14ac:dyDescent="0.3">
      <c r="C53" s="33"/>
      <c r="D53" s="31">
        <f t="shared" si="2"/>
        <v>39</v>
      </c>
      <c r="E53" s="3">
        <f t="shared" si="7"/>
        <v>32209.083338485252</v>
      </c>
      <c r="F53" s="3">
        <f t="shared" si="1"/>
        <v>5068.0546196388714</v>
      </c>
      <c r="G53" s="3">
        <f t="shared" si="3"/>
        <v>27141.028718846381</v>
      </c>
      <c r="H53" s="28">
        <f t="shared" si="4"/>
        <v>3826606.5880410266</v>
      </c>
    </row>
    <row r="54" spans="3:9" x14ac:dyDescent="0.3">
      <c r="C54" s="33"/>
      <c r="D54" s="31">
        <f t="shared" si="2"/>
        <v>40</v>
      </c>
      <c r="E54" s="3">
        <f t="shared" si="7"/>
        <v>32209.083338485252</v>
      </c>
      <c r="F54" s="3">
        <f t="shared" si="1"/>
        <v>5103.9533398613094</v>
      </c>
      <c r="G54" s="3">
        <f t="shared" si="3"/>
        <v>27105.129998623943</v>
      </c>
      <c r="H54" s="28">
        <f t="shared" si="4"/>
        <v>3821502.6347011654</v>
      </c>
    </row>
    <row r="55" spans="3:9" x14ac:dyDescent="0.3">
      <c r="C55" s="33"/>
      <c r="D55" s="31">
        <f t="shared" si="2"/>
        <v>41</v>
      </c>
      <c r="E55" s="3">
        <f t="shared" si="7"/>
        <v>32209.083338485252</v>
      </c>
      <c r="F55" s="3">
        <f t="shared" si="1"/>
        <v>5140.1063426853289</v>
      </c>
      <c r="G55" s="3">
        <f t="shared" si="3"/>
        <v>27068.976995799923</v>
      </c>
      <c r="H55" s="28">
        <f t="shared" si="4"/>
        <v>3816362.52835848</v>
      </c>
    </row>
    <row r="56" spans="3:9" x14ac:dyDescent="0.3">
      <c r="C56" s="33"/>
      <c r="D56" s="31">
        <f t="shared" si="2"/>
        <v>42</v>
      </c>
      <c r="E56" s="3">
        <f t="shared" si="7"/>
        <v>32209.083338485252</v>
      </c>
      <c r="F56" s="3">
        <f t="shared" si="1"/>
        <v>5176.5154292793522</v>
      </c>
      <c r="G56" s="3">
        <f t="shared" si="3"/>
        <v>27032.5679092059</v>
      </c>
      <c r="H56" s="28">
        <f t="shared" si="4"/>
        <v>3811186.0129292007</v>
      </c>
    </row>
    <row r="57" spans="3:9" x14ac:dyDescent="0.3">
      <c r="C57" s="33"/>
      <c r="D57" s="31">
        <f t="shared" si="2"/>
        <v>43</v>
      </c>
      <c r="E57" s="3">
        <f t="shared" si="7"/>
        <v>32209.083338485252</v>
      </c>
      <c r="F57" s="3">
        <f t="shared" si="1"/>
        <v>5213.1824135700808</v>
      </c>
      <c r="G57" s="3">
        <f t="shared" si="3"/>
        <v>26995.900924915171</v>
      </c>
      <c r="H57" s="28">
        <f t="shared" si="4"/>
        <v>3805972.8305156305</v>
      </c>
    </row>
    <row r="58" spans="3:9" x14ac:dyDescent="0.3">
      <c r="C58" s="33"/>
      <c r="D58" s="31">
        <f t="shared" si="2"/>
        <v>44</v>
      </c>
      <c r="E58" s="3">
        <f t="shared" si="7"/>
        <v>32209.083338485252</v>
      </c>
      <c r="F58" s="3">
        <f t="shared" si="1"/>
        <v>5250.1091223328658</v>
      </c>
      <c r="G58" s="3">
        <f t="shared" si="3"/>
        <v>26958.974216152386</v>
      </c>
      <c r="H58" s="28">
        <f t="shared" si="4"/>
        <v>3800722.7213932979</v>
      </c>
    </row>
    <row r="59" spans="3:9" x14ac:dyDescent="0.3">
      <c r="C59" s="33"/>
      <c r="D59" s="31">
        <f t="shared" si="2"/>
        <v>45</v>
      </c>
      <c r="E59" s="3">
        <f t="shared" si="7"/>
        <v>32209.083338485252</v>
      </c>
      <c r="F59" s="3">
        <f t="shared" si="1"/>
        <v>5287.2973952827233</v>
      </c>
      <c r="G59" s="3">
        <f t="shared" si="3"/>
        <v>26921.785943202529</v>
      </c>
      <c r="H59" s="28">
        <f t="shared" si="4"/>
        <v>3795435.423998015</v>
      </c>
    </row>
    <row r="60" spans="3:9" x14ac:dyDescent="0.3">
      <c r="C60" s="33"/>
      <c r="D60" s="31">
        <f t="shared" si="2"/>
        <v>46</v>
      </c>
      <c r="E60" s="3">
        <f t="shared" si="7"/>
        <v>32209.083338485252</v>
      </c>
      <c r="F60" s="3">
        <f t="shared" si="1"/>
        <v>5324.749085165975</v>
      </c>
      <c r="G60" s="3">
        <f t="shared" si="3"/>
        <v>26884.334253319277</v>
      </c>
      <c r="H60" s="28">
        <f t="shared" si="4"/>
        <v>3790110.674912849</v>
      </c>
    </row>
    <row r="61" spans="3:9" x14ac:dyDescent="0.3">
      <c r="C61" s="33"/>
      <c r="D61" s="31">
        <f t="shared" si="2"/>
        <v>47</v>
      </c>
      <c r="E61" s="3">
        <f t="shared" si="7"/>
        <v>32209.083338485252</v>
      </c>
      <c r="F61" s="3">
        <f t="shared" si="1"/>
        <v>5362.4660578525691</v>
      </c>
      <c r="G61" s="3">
        <f t="shared" si="3"/>
        <v>26846.617280632683</v>
      </c>
      <c r="H61" s="28">
        <f t="shared" si="4"/>
        <v>3784748.2088549966</v>
      </c>
    </row>
    <row r="62" spans="3:9" x14ac:dyDescent="0.3">
      <c r="C62" s="33"/>
      <c r="D62" s="31">
        <f t="shared" si="2"/>
        <v>48</v>
      </c>
      <c r="E62" s="3">
        <f t="shared" si="7"/>
        <v>32209.083338485252</v>
      </c>
      <c r="F62" s="3">
        <f t="shared" si="1"/>
        <v>5400.4501924290271</v>
      </c>
      <c r="G62" s="3">
        <f t="shared" si="3"/>
        <v>26808.633146056225</v>
      </c>
      <c r="H62" s="28">
        <f t="shared" si="4"/>
        <v>3779347.7586625675</v>
      </c>
      <c r="I62" s="1">
        <f>$E$7*$E$10</f>
        <v>0</v>
      </c>
    </row>
    <row r="63" spans="3:9" x14ac:dyDescent="0.3">
      <c r="C63" s="33">
        <v>5</v>
      </c>
      <c r="D63" s="31">
        <f t="shared" si="2"/>
        <v>49</v>
      </c>
      <c r="E63" s="3">
        <f>IF(ROUND(H62,1)=0,0,E62)*(1+E11)</f>
        <v>32209.083338485252</v>
      </c>
      <c r="F63" s="3">
        <f t="shared" si="1"/>
        <v>5438.7033812920636</v>
      </c>
      <c r="G63" s="3">
        <f t="shared" si="3"/>
        <v>26770.379957193189</v>
      </c>
      <c r="H63" s="28">
        <f t="shared" si="4"/>
        <v>3773909.0552812754</v>
      </c>
    </row>
    <row r="64" spans="3:9" x14ac:dyDescent="0.3">
      <c r="C64" s="33"/>
      <c r="D64" s="31">
        <f t="shared" si="2"/>
        <v>50</v>
      </c>
      <c r="E64" s="3">
        <f t="shared" ref="E64:E74" si="8">IF(ROUND(H63,1)=0,0,E63)</f>
        <v>32209.083338485252</v>
      </c>
      <c r="F64" s="3">
        <f t="shared" si="1"/>
        <v>5477.2275302428825</v>
      </c>
      <c r="G64" s="3">
        <f t="shared" si="3"/>
        <v>26731.85580824237</v>
      </c>
      <c r="H64" s="28">
        <f t="shared" si="4"/>
        <v>3768431.8277510325</v>
      </c>
    </row>
    <row r="65" spans="3:9" x14ac:dyDescent="0.3">
      <c r="C65" s="33"/>
      <c r="D65" s="31">
        <f t="shared" si="2"/>
        <v>51</v>
      </c>
      <c r="E65" s="3">
        <f t="shared" si="8"/>
        <v>32209.083338485252</v>
      </c>
      <c r="F65" s="3">
        <f t="shared" si="1"/>
        <v>5516.0245585821031</v>
      </c>
      <c r="G65" s="3">
        <f t="shared" si="3"/>
        <v>26693.058779903149</v>
      </c>
      <c r="H65" s="28">
        <f t="shared" si="4"/>
        <v>3762915.8031924507</v>
      </c>
    </row>
    <row r="66" spans="3:9" x14ac:dyDescent="0.3">
      <c r="C66" s="33"/>
      <c r="D66" s="31">
        <f t="shared" si="2"/>
        <v>52</v>
      </c>
      <c r="E66" s="3">
        <f t="shared" si="8"/>
        <v>32209.083338485252</v>
      </c>
      <c r="F66" s="3">
        <f t="shared" si="1"/>
        <v>5555.0963992053912</v>
      </c>
      <c r="G66" s="3">
        <f t="shared" si="3"/>
        <v>26653.986939279861</v>
      </c>
      <c r="H66" s="28">
        <f t="shared" si="4"/>
        <v>3757360.7067932454</v>
      </c>
    </row>
    <row r="67" spans="3:9" x14ac:dyDescent="0.3">
      <c r="C67" s="33"/>
      <c r="D67" s="31">
        <f t="shared" si="2"/>
        <v>53</v>
      </c>
      <c r="E67" s="3">
        <f t="shared" si="8"/>
        <v>32209.083338485252</v>
      </c>
      <c r="F67" s="3">
        <f t="shared" si="1"/>
        <v>5594.4449986997606</v>
      </c>
      <c r="G67" s="3">
        <f t="shared" si="3"/>
        <v>26614.638339785492</v>
      </c>
      <c r="H67" s="28">
        <f t="shared" si="4"/>
        <v>3751766.2617945457</v>
      </c>
    </row>
    <row r="68" spans="3:9" x14ac:dyDescent="0.3">
      <c r="C68" s="33"/>
      <c r="D68" s="31">
        <f t="shared" si="2"/>
        <v>54</v>
      </c>
      <c r="E68" s="3">
        <f t="shared" si="8"/>
        <v>32209.083338485252</v>
      </c>
      <c r="F68" s="3">
        <f t="shared" si="1"/>
        <v>5634.0723174405503</v>
      </c>
      <c r="G68" s="3">
        <f t="shared" si="3"/>
        <v>26575.011021044702</v>
      </c>
      <c r="H68" s="28">
        <f t="shared" si="4"/>
        <v>3746132.1894771052</v>
      </c>
    </row>
    <row r="69" spans="3:9" x14ac:dyDescent="0.3">
      <c r="C69" s="33"/>
      <c r="D69" s="31">
        <f t="shared" si="2"/>
        <v>55</v>
      </c>
      <c r="E69" s="3">
        <f t="shared" si="8"/>
        <v>32209.083338485252</v>
      </c>
      <c r="F69" s="3">
        <f t="shared" si="1"/>
        <v>5673.9803296890859</v>
      </c>
      <c r="G69" s="3">
        <f t="shared" si="3"/>
        <v>26535.103008796166</v>
      </c>
      <c r="H69" s="28">
        <f t="shared" si="4"/>
        <v>3740458.2091474161</v>
      </c>
    </row>
    <row r="70" spans="3:9" x14ac:dyDescent="0.3">
      <c r="C70" s="33"/>
      <c r="D70" s="31">
        <f t="shared" si="2"/>
        <v>56</v>
      </c>
      <c r="E70" s="3">
        <f t="shared" si="8"/>
        <v>32209.083338485252</v>
      </c>
      <c r="F70" s="3">
        <f t="shared" si="1"/>
        <v>5714.1710236910512</v>
      </c>
      <c r="G70" s="3">
        <f t="shared" si="3"/>
        <v>26494.912314794201</v>
      </c>
      <c r="H70" s="28">
        <f t="shared" si="4"/>
        <v>3734744.038123725</v>
      </c>
    </row>
    <row r="71" spans="3:9" x14ac:dyDescent="0.3">
      <c r="C71" s="33"/>
      <c r="D71" s="31">
        <f t="shared" si="2"/>
        <v>57</v>
      </c>
      <c r="E71" s="3">
        <f t="shared" si="8"/>
        <v>32209.083338485252</v>
      </c>
      <c r="F71" s="3">
        <f t="shared" si="1"/>
        <v>5754.6464017755316</v>
      </c>
      <c r="G71" s="3">
        <f t="shared" si="3"/>
        <v>26454.436936709721</v>
      </c>
      <c r="H71" s="28">
        <f t="shared" si="4"/>
        <v>3728989.3917219494</v>
      </c>
    </row>
    <row r="72" spans="3:9" x14ac:dyDescent="0.3">
      <c r="C72" s="33"/>
      <c r="D72" s="31">
        <f t="shared" si="2"/>
        <v>58</v>
      </c>
      <c r="E72" s="3">
        <f t="shared" si="8"/>
        <v>32209.083338485252</v>
      </c>
      <c r="F72" s="3">
        <f t="shared" si="1"/>
        <v>5795.4084804547783</v>
      </c>
      <c r="G72" s="3">
        <f t="shared" si="3"/>
        <v>26413.674858030474</v>
      </c>
      <c r="H72" s="28">
        <f t="shared" si="4"/>
        <v>3723193.9832414947</v>
      </c>
    </row>
    <row r="73" spans="3:9" x14ac:dyDescent="0.3">
      <c r="C73" s="33"/>
      <c r="D73" s="31">
        <f t="shared" si="2"/>
        <v>59</v>
      </c>
      <c r="E73" s="3">
        <f t="shared" si="8"/>
        <v>32209.083338485252</v>
      </c>
      <c r="F73" s="3">
        <f t="shared" si="1"/>
        <v>5836.4592905246609</v>
      </c>
      <c r="G73" s="3">
        <f t="shared" si="3"/>
        <v>26372.624047960591</v>
      </c>
      <c r="H73" s="28">
        <f t="shared" si="4"/>
        <v>3717357.5239509703</v>
      </c>
    </row>
    <row r="74" spans="3:9" x14ac:dyDescent="0.3">
      <c r="C74" s="33"/>
      <c r="D74" s="31">
        <f t="shared" si="2"/>
        <v>60</v>
      </c>
      <c r="E74" s="3">
        <f t="shared" si="8"/>
        <v>32209.083338485252</v>
      </c>
      <c r="F74" s="3">
        <f t="shared" si="1"/>
        <v>5877.8008771658751</v>
      </c>
      <c r="G74" s="3">
        <f t="shared" si="3"/>
        <v>26331.282461319377</v>
      </c>
      <c r="H74" s="28">
        <f t="shared" si="4"/>
        <v>3711479.7230738043</v>
      </c>
      <c r="I74" s="1">
        <f>$E$7*$E$10</f>
        <v>0</v>
      </c>
    </row>
    <row r="75" spans="3:9" x14ac:dyDescent="0.3">
      <c r="C75" s="33">
        <v>6</v>
      </c>
      <c r="D75" s="31">
        <f t="shared" si="2"/>
        <v>61</v>
      </c>
      <c r="E75" s="3">
        <f>IF(ROUND(H74,1)=0,0,E74)*(1+E11)</f>
        <v>32209.083338485252</v>
      </c>
      <c r="F75" s="3">
        <f t="shared" si="1"/>
        <v>5919.4353000458032</v>
      </c>
      <c r="G75" s="3">
        <f t="shared" si="3"/>
        <v>26289.648038439449</v>
      </c>
      <c r="H75" s="28">
        <f t="shared" si="4"/>
        <v>3705560.2877737586</v>
      </c>
    </row>
    <row r="76" spans="3:9" x14ac:dyDescent="0.3">
      <c r="C76" s="33"/>
      <c r="D76" s="31">
        <f t="shared" si="2"/>
        <v>62</v>
      </c>
      <c r="E76" s="3">
        <f t="shared" ref="E76:E86" si="9">IF(ROUND(H75,1)=0,0,E75)</f>
        <v>32209.083338485252</v>
      </c>
      <c r="F76" s="3">
        <f t="shared" si="1"/>
        <v>5961.3646334211262</v>
      </c>
      <c r="G76" s="3">
        <f t="shared" si="3"/>
        <v>26247.718705064126</v>
      </c>
      <c r="H76" s="28">
        <f t="shared" si="4"/>
        <v>3699598.9231403377</v>
      </c>
    </row>
    <row r="77" spans="3:9" x14ac:dyDescent="0.3">
      <c r="C77" s="33"/>
      <c r="D77" s="31">
        <f t="shared" si="2"/>
        <v>63</v>
      </c>
      <c r="E77" s="3">
        <f t="shared" si="9"/>
        <v>32209.083338485252</v>
      </c>
      <c r="F77" s="3">
        <f t="shared" si="1"/>
        <v>6003.5909662411905</v>
      </c>
      <c r="G77" s="3">
        <f t="shared" si="3"/>
        <v>26205.492372244062</v>
      </c>
      <c r="H77" s="28">
        <f t="shared" si="4"/>
        <v>3693595.3321740967</v>
      </c>
    </row>
    <row r="78" spans="3:9" x14ac:dyDescent="0.3">
      <c r="C78" s="33"/>
      <c r="D78" s="31">
        <f t="shared" si="2"/>
        <v>64</v>
      </c>
      <c r="E78" s="3">
        <f t="shared" si="9"/>
        <v>32209.083338485252</v>
      </c>
      <c r="F78" s="3">
        <f t="shared" si="1"/>
        <v>6046.1164022520643</v>
      </c>
      <c r="G78" s="3">
        <f t="shared" si="3"/>
        <v>26162.966936233188</v>
      </c>
      <c r="H78" s="28">
        <f t="shared" si="4"/>
        <v>3687549.2157718446</v>
      </c>
    </row>
    <row r="79" spans="3:9" x14ac:dyDescent="0.3">
      <c r="C79" s="33"/>
      <c r="D79" s="31">
        <f t="shared" si="2"/>
        <v>65</v>
      </c>
      <c r="E79" s="3">
        <f t="shared" si="9"/>
        <v>32209.083338485252</v>
      </c>
      <c r="F79" s="3">
        <f t="shared" si="1"/>
        <v>6088.9430601013519</v>
      </c>
      <c r="G79" s="3">
        <f t="shared" si="3"/>
        <v>26120.1402783839</v>
      </c>
      <c r="H79" s="28">
        <f t="shared" si="4"/>
        <v>3681460.2727117431</v>
      </c>
    </row>
    <row r="80" spans="3:9" x14ac:dyDescent="0.3">
      <c r="C80" s="33"/>
      <c r="D80" s="31">
        <f t="shared" si="2"/>
        <v>66</v>
      </c>
      <c r="E80" s="3">
        <f t="shared" si="9"/>
        <v>32209.083338485252</v>
      </c>
      <c r="F80" s="3">
        <f t="shared" ref="F80:F143" si="10">IF(ROUND(H79,1)=0,0,E80-G80)</f>
        <v>6132.0730734437348</v>
      </c>
      <c r="G80" s="3">
        <f t="shared" si="3"/>
        <v>26077.010265041517</v>
      </c>
      <c r="H80" s="28">
        <f t="shared" si="4"/>
        <v>3675328.1996382992</v>
      </c>
    </row>
    <row r="81" spans="3:9" x14ac:dyDescent="0.3">
      <c r="C81" s="33"/>
      <c r="D81" s="31">
        <f t="shared" ref="D81:D144" si="11">D80+1</f>
        <v>67</v>
      </c>
      <c r="E81" s="3">
        <f t="shared" si="9"/>
        <v>32209.083338485252</v>
      </c>
      <c r="F81" s="3">
        <f t="shared" si="10"/>
        <v>6175.5085910472953</v>
      </c>
      <c r="G81" s="3">
        <f t="shared" ref="G81:G144" si="12">IF(H80&gt;0,H80*$E$4/12,0)</f>
        <v>26033.574747437957</v>
      </c>
      <c r="H81" s="28">
        <f t="shared" ref="H81:H144" si="13">H80-SUM(I80,F81)</f>
        <v>3669152.6910472517</v>
      </c>
    </row>
    <row r="82" spans="3:9" x14ac:dyDescent="0.3">
      <c r="C82" s="33"/>
      <c r="D82" s="31">
        <f t="shared" si="11"/>
        <v>68</v>
      </c>
      <c r="E82" s="3">
        <f t="shared" si="9"/>
        <v>32209.083338485252</v>
      </c>
      <c r="F82" s="3">
        <f t="shared" si="10"/>
        <v>6219.2517769005535</v>
      </c>
      <c r="G82" s="3">
        <f t="shared" si="12"/>
        <v>25989.831561584699</v>
      </c>
      <c r="H82" s="28">
        <f t="shared" si="13"/>
        <v>3662933.4392703511</v>
      </c>
    </row>
    <row r="83" spans="3:9" x14ac:dyDescent="0.3">
      <c r="C83" s="33"/>
      <c r="D83" s="31">
        <f t="shared" si="11"/>
        <v>69</v>
      </c>
      <c r="E83" s="3">
        <f t="shared" si="9"/>
        <v>32209.083338485252</v>
      </c>
      <c r="F83" s="3">
        <f t="shared" si="10"/>
        <v>6263.3048103202636</v>
      </c>
      <c r="G83" s="3">
        <f t="shared" si="12"/>
        <v>25945.778528164989</v>
      </c>
      <c r="H83" s="28">
        <f t="shared" si="13"/>
        <v>3656670.1344600306</v>
      </c>
    </row>
    <row r="84" spans="3:9" x14ac:dyDescent="0.3">
      <c r="C84" s="33"/>
      <c r="D84" s="31">
        <f t="shared" si="11"/>
        <v>70</v>
      </c>
      <c r="E84" s="3">
        <f t="shared" si="9"/>
        <v>32209.083338485252</v>
      </c>
      <c r="F84" s="3">
        <f t="shared" si="10"/>
        <v>6307.6698860600336</v>
      </c>
      <c r="G84" s="3">
        <f t="shared" si="12"/>
        <v>25901.413452425219</v>
      </c>
      <c r="H84" s="28">
        <f t="shared" si="13"/>
        <v>3650362.4645739705</v>
      </c>
    </row>
    <row r="85" spans="3:9" x14ac:dyDescent="0.3">
      <c r="C85" s="33"/>
      <c r="D85" s="31">
        <f t="shared" si="11"/>
        <v>71</v>
      </c>
      <c r="E85" s="3">
        <f t="shared" si="9"/>
        <v>32209.083338485252</v>
      </c>
      <c r="F85" s="3">
        <f t="shared" si="10"/>
        <v>6352.349214419628</v>
      </c>
      <c r="G85" s="3">
        <f t="shared" si="12"/>
        <v>25856.734124065624</v>
      </c>
      <c r="H85" s="28">
        <f t="shared" si="13"/>
        <v>3644010.1153595508</v>
      </c>
    </row>
    <row r="86" spans="3:9" x14ac:dyDescent="0.3">
      <c r="C86" s="33"/>
      <c r="D86" s="31">
        <f t="shared" si="11"/>
        <v>72</v>
      </c>
      <c r="E86" s="3">
        <f t="shared" si="9"/>
        <v>32209.083338485252</v>
      </c>
      <c r="F86" s="3">
        <f t="shared" si="10"/>
        <v>6397.3450213551005</v>
      </c>
      <c r="G86" s="3">
        <f t="shared" si="12"/>
        <v>25811.738317130152</v>
      </c>
      <c r="H86" s="28">
        <f t="shared" si="13"/>
        <v>3637612.7703381958</v>
      </c>
      <c r="I86" s="1">
        <f>$E$7*$E$10</f>
        <v>0</v>
      </c>
    </row>
    <row r="87" spans="3:9" x14ac:dyDescent="0.3">
      <c r="C87" s="33">
        <v>7</v>
      </c>
      <c r="D87" s="31">
        <f t="shared" si="11"/>
        <v>73</v>
      </c>
      <c r="E87" s="3">
        <f>IF(ROUND(H86,1)=0,0,E86)*(1+E11)</f>
        <v>32209.083338485252</v>
      </c>
      <c r="F87" s="3">
        <f t="shared" si="10"/>
        <v>6442.6595485896942</v>
      </c>
      <c r="G87" s="3">
        <f t="shared" si="12"/>
        <v>25766.423789895558</v>
      </c>
      <c r="H87" s="28">
        <f t="shared" si="13"/>
        <v>3631170.1107896063</v>
      </c>
    </row>
    <row r="88" spans="3:9" x14ac:dyDescent="0.3">
      <c r="C88" s="33"/>
      <c r="D88" s="31">
        <f t="shared" si="11"/>
        <v>74</v>
      </c>
      <c r="E88" s="3">
        <f t="shared" ref="E88:E98" si="14">IF(ROUND(H87,1)=0,0,E87)</f>
        <v>32209.083338485252</v>
      </c>
      <c r="F88" s="3">
        <f t="shared" si="10"/>
        <v>6488.2950537255419</v>
      </c>
      <c r="G88" s="3">
        <f t="shared" si="12"/>
        <v>25720.78828475971</v>
      </c>
      <c r="H88" s="28">
        <f t="shared" si="13"/>
        <v>3624681.8157358808</v>
      </c>
    </row>
    <row r="89" spans="3:9" x14ac:dyDescent="0.3">
      <c r="C89" s="33"/>
      <c r="D89" s="31">
        <f t="shared" si="11"/>
        <v>75</v>
      </c>
      <c r="E89" s="3">
        <f t="shared" si="14"/>
        <v>32209.083338485252</v>
      </c>
      <c r="F89" s="3">
        <f t="shared" si="10"/>
        <v>6534.2538103560983</v>
      </c>
      <c r="G89" s="3">
        <f t="shared" si="12"/>
        <v>25674.829528129154</v>
      </c>
      <c r="H89" s="28">
        <f t="shared" si="13"/>
        <v>3618147.5619255248</v>
      </c>
    </row>
    <row r="90" spans="3:9" x14ac:dyDescent="0.3">
      <c r="C90" s="33"/>
      <c r="D90" s="31">
        <f t="shared" si="11"/>
        <v>76</v>
      </c>
      <c r="E90" s="3">
        <f t="shared" si="14"/>
        <v>32209.083338485252</v>
      </c>
      <c r="F90" s="3">
        <f t="shared" si="10"/>
        <v>6580.5381081794512</v>
      </c>
      <c r="G90" s="3">
        <f t="shared" si="12"/>
        <v>25628.545230305801</v>
      </c>
      <c r="H90" s="28">
        <f t="shared" si="13"/>
        <v>3611567.0238173455</v>
      </c>
    </row>
    <row r="91" spans="3:9" x14ac:dyDescent="0.3">
      <c r="C91" s="33"/>
      <c r="D91" s="31">
        <f t="shared" si="11"/>
        <v>77</v>
      </c>
      <c r="E91" s="3">
        <f t="shared" si="14"/>
        <v>32209.083338485252</v>
      </c>
      <c r="F91" s="3">
        <f t="shared" si="10"/>
        <v>6627.1502531123879</v>
      </c>
      <c r="G91" s="3">
        <f t="shared" si="12"/>
        <v>25581.933085372864</v>
      </c>
      <c r="H91" s="28">
        <f t="shared" si="13"/>
        <v>3604939.8735642331</v>
      </c>
    </row>
    <row r="92" spans="3:9" x14ac:dyDescent="0.3">
      <c r="C92" s="33"/>
      <c r="D92" s="31">
        <f t="shared" si="11"/>
        <v>78</v>
      </c>
      <c r="E92" s="3">
        <f t="shared" si="14"/>
        <v>32209.083338485252</v>
      </c>
      <c r="F92" s="3">
        <f t="shared" si="10"/>
        <v>6674.0925674052669</v>
      </c>
      <c r="G92" s="3">
        <f t="shared" si="12"/>
        <v>25534.990771079985</v>
      </c>
      <c r="H92" s="28">
        <f t="shared" si="13"/>
        <v>3598265.7809968279</v>
      </c>
    </row>
    <row r="93" spans="3:9" x14ac:dyDescent="0.3">
      <c r="C93" s="33"/>
      <c r="D93" s="31">
        <f t="shared" si="11"/>
        <v>79</v>
      </c>
      <c r="E93" s="3">
        <f t="shared" si="14"/>
        <v>32209.083338485252</v>
      </c>
      <c r="F93" s="3">
        <f t="shared" si="10"/>
        <v>6721.3673897577173</v>
      </c>
      <c r="G93" s="3">
        <f t="shared" si="12"/>
        <v>25487.715948727535</v>
      </c>
      <c r="H93" s="28">
        <f t="shared" si="13"/>
        <v>3591544.4136070702</v>
      </c>
    </row>
    <row r="94" spans="3:9" x14ac:dyDescent="0.3">
      <c r="C94" s="33"/>
      <c r="D94" s="31">
        <f t="shared" si="11"/>
        <v>80</v>
      </c>
      <c r="E94" s="3">
        <f t="shared" si="14"/>
        <v>32209.083338485252</v>
      </c>
      <c r="F94" s="3">
        <f t="shared" si="10"/>
        <v>6768.9770754351703</v>
      </c>
      <c r="G94" s="3">
        <f t="shared" si="12"/>
        <v>25440.106263050082</v>
      </c>
      <c r="H94" s="28">
        <f t="shared" si="13"/>
        <v>3584775.436531635</v>
      </c>
    </row>
    <row r="95" spans="3:9" x14ac:dyDescent="0.3">
      <c r="C95" s="33"/>
      <c r="D95" s="31">
        <f t="shared" si="11"/>
        <v>81</v>
      </c>
      <c r="E95" s="3">
        <f t="shared" si="14"/>
        <v>32209.083338485252</v>
      </c>
      <c r="F95" s="3">
        <f t="shared" si="10"/>
        <v>6816.9239963861692</v>
      </c>
      <c r="G95" s="3">
        <f t="shared" si="12"/>
        <v>25392.159342099083</v>
      </c>
      <c r="H95" s="28">
        <f t="shared" si="13"/>
        <v>3577958.5125352489</v>
      </c>
    </row>
    <row r="96" spans="3:9" x14ac:dyDescent="0.3">
      <c r="C96" s="33"/>
      <c r="D96" s="31">
        <f t="shared" si="11"/>
        <v>82</v>
      </c>
      <c r="E96" s="3">
        <f t="shared" si="14"/>
        <v>32209.083338485252</v>
      </c>
      <c r="F96" s="3">
        <f t="shared" si="10"/>
        <v>6865.2105413605714</v>
      </c>
      <c r="G96" s="3">
        <f t="shared" si="12"/>
        <v>25343.872797124681</v>
      </c>
      <c r="H96" s="28">
        <f t="shared" si="13"/>
        <v>3571093.3019938883</v>
      </c>
    </row>
    <row r="97" spans="3:9" x14ac:dyDescent="0.3">
      <c r="C97" s="33"/>
      <c r="D97" s="31">
        <f t="shared" si="11"/>
        <v>83</v>
      </c>
      <c r="E97" s="3">
        <f t="shared" si="14"/>
        <v>32209.083338485252</v>
      </c>
      <c r="F97" s="3">
        <f t="shared" si="10"/>
        <v>6913.8391160285428</v>
      </c>
      <c r="G97" s="3">
        <f t="shared" si="12"/>
        <v>25295.244222456709</v>
      </c>
      <c r="H97" s="28">
        <f t="shared" si="13"/>
        <v>3564179.4628778598</v>
      </c>
    </row>
    <row r="98" spans="3:9" x14ac:dyDescent="0.3">
      <c r="C98" s="33"/>
      <c r="D98" s="31">
        <f t="shared" si="11"/>
        <v>84</v>
      </c>
      <c r="E98" s="3">
        <f t="shared" si="14"/>
        <v>32209.083338485252</v>
      </c>
      <c r="F98" s="3">
        <f t="shared" si="10"/>
        <v>6962.8121431004074</v>
      </c>
      <c r="G98" s="3">
        <f t="shared" si="12"/>
        <v>25246.271195384845</v>
      </c>
      <c r="H98" s="28">
        <f t="shared" si="13"/>
        <v>3557216.6507347594</v>
      </c>
      <c r="I98" s="1">
        <f>$E$7*$E$10</f>
        <v>0</v>
      </c>
    </row>
    <row r="99" spans="3:9" x14ac:dyDescent="0.3">
      <c r="C99" s="33">
        <v>8</v>
      </c>
      <c r="D99" s="31">
        <f t="shared" si="11"/>
        <v>85</v>
      </c>
      <c r="E99" s="3">
        <f>IF(ROUND(H98,1)=0,0,E98)*(1+E11)</f>
        <v>32209.083338485252</v>
      </c>
      <c r="F99" s="3">
        <f t="shared" si="10"/>
        <v>7012.1320624473701</v>
      </c>
      <c r="G99" s="3">
        <f t="shared" si="12"/>
        <v>25196.951276037882</v>
      </c>
      <c r="H99" s="28">
        <f t="shared" si="13"/>
        <v>3550204.5186723121</v>
      </c>
    </row>
    <row r="100" spans="3:9" x14ac:dyDescent="0.3">
      <c r="C100" s="33"/>
      <c r="D100" s="31">
        <f t="shared" si="11"/>
        <v>86</v>
      </c>
      <c r="E100" s="3">
        <f t="shared" ref="E100:E110" si="15">IF(ROUND(H99,1)=0,0,E99)</f>
        <v>32209.083338485252</v>
      </c>
      <c r="F100" s="3">
        <f t="shared" si="10"/>
        <v>7061.8013312230396</v>
      </c>
      <c r="G100" s="3">
        <f t="shared" si="12"/>
        <v>25147.282007262213</v>
      </c>
      <c r="H100" s="28">
        <f t="shared" si="13"/>
        <v>3543142.7173410892</v>
      </c>
    </row>
    <row r="101" spans="3:9" x14ac:dyDescent="0.3">
      <c r="C101" s="33"/>
      <c r="D101" s="31">
        <f t="shared" si="11"/>
        <v>87</v>
      </c>
      <c r="E101" s="3">
        <f t="shared" si="15"/>
        <v>32209.083338485252</v>
      </c>
      <c r="F101" s="3">
        <f t="shared" si="10"/>
        <v>7111.8224239858719</v>
      </c>
      <c r="G101" s="3">
        <f t="shared" si="12"/>
        <v>25097.26091449938</v>
      </c>
      <c r="H101" s="28">
        <f t="shared" si="13"/>
        <v>3536030.8949171035</v>
      </c>
    </row>
    <row r="102" spans="3:9" x14ac:dyDescent="0.3">
      <c r="C102" s="33"/>
      <c r="D102" s="31">
        <f t="shared" si="11"/>
        <v>88</v>
      </c>
      <c r="E102" s="3">
        <f t="shared" si="15"/>
        <v>32209.083338485252</v>
      </c>
      <c r="F102" s="3">
        <f t="shared" si="10"/>
        <v>7162.1978328224322</v>
      </c>
      <c r="G102" s="3">
        <f t="shared" si="12"/>
        <v>25046.88550566282</v>
      </c>
      <c r="H102" s="28">
        <f t="shared" si="13"/>
        <v>3528868.6970842811</v>
      </c>
    </row>
    <row r="103" spans="3:9" x14ac:dyDescent="0.3">
      <c r="C103" s="33"/>
      <c r="D103" s="31">
        <f t="shared" si="11"/>
        <v>89</v>
      </c>
      <c r="E103" s="3">
        <f t="shared" si="15"/>
        <v>32209.083338485252</v>
      </c>
      <c r="F103" s="3">
        <f t="shared" si="10"/>
        <v>7212.930067471596</v>
      </c>
      <c r="G103" s="3">
        <f t="shared" si="12"/>
        <v>24996.153271013656</v>
      </c>
      <c r="H103" s="28">
        <f t="shared" si="13"/>
        <v>3521655.7670168094</v>
      </c>
    </row>
    <row r="104" spans="3:9" x14ac:dyDescent="0.3">
      <c r="C104" s="33"/>
      <c r="D104" s="31">
        <f t="shared" si="11"/>
        <v>90</v>
      </c>
      <c r="E104" s="3">
        <f t="shared" si="15"/>
        <v>32209.083338485252</v>
      </c>
      <c r="F104" s="3">
        <f t="shared" si="10"/>
        <v>7264.0216554495164</v>
      </c>
      <c r="G104" s="3">
        <f t="shared" si="12"/>
        <v>24945.061683035736</v>
      </c>
      <c r="H104" s="28">
        <f t="shared" si="13"/>
        <v>3514391.7453613598</v>
      </c>
    </row>
    <row r="105" spans="3:9" x14ac:dyDescent="0.3">
      <c r="C105" s="33"/>
      <c r="D105" s="31">
        <f t="shared" si="11"/>
        <v>91</v>
      </c>
      <c r="E105" s="3">
        <f t="shared" si="15"/>
        <v>32209.083338485252</v>
      </c>
      <c r="F105" s="3">
        <f t="shared" si="10"/>
        <v>7315.4751421756191</v>
      </c>
      <c r="G105" s="3">
        <f t="shared" si="12"/>
        <v>24893.608196309633</v>
      </c>
      <c r="H105" s="28">
        <f t="shared" si="13"/>
        <v>3507076.270219184</v>
      </c>
    </row>
    <row r="106" spans="3:9" x14ac:dyDescent="0.3">
      <c r="C106" s="33"/>
      <c r="D106" s="31">
        <f t="shared" si="11"/>
        <v>92</v>
      </c>
      <c r="E106" s="3">
        <f t="shared" si="15"/>
        <v>32209.083338485252</v>
      </c>
      <c r="F106" s="3">
        <f t="shared" si="10"/>
        <v>7367.2930910993637</v>
      </c>
      <c r="G106" s="3">
        <f t="shared" si="12"/>
        <v>24841.790247385889</v>
      </c>
      <c r="H106" s="28">
        <f t="shared" si="13"/>
        <v>3499708.9771280847</v>
      </c>
    </row>
    <row r="107" spans="3:9" x14ac:dyDescent="0.3">
      <c r="C107" s="33"/>
      <c r="D107" s="31">
        <f t="shared" si="11"/>
        <v>93</v>
      </c>
      <c r="E107" s="3">
        <f t="shared" si="15"/>
        <v>32209.083338485252</v>
      </c>
      <c r="F107" s="3">
        <f t="shared" si="10"/>
        <v>7419.4780838279803</v>
      </c>
      <c r="G107" s="3">
        <f t="shared" si="12"/>
        <v>24789.605254657272</v>
      </c>
      <c r="H107" s="28">
        <f t="shared" si="13"/>
        <v>3492289.4990442568</v>
      </c>
    </row>
    <row r="108" spans="3:9" x14ac:dyDescent="0.3">
      <c r="C108" s="33"/>
      <c r="D108" s="31">
        <f t="shared" si="11"/>
        <v>94</v>
      </c>
      <c r="E108" s="3">
        <f t="shared" si="15"/>
        <v>32209.083338485252</v>
      </c>
      <c r="F108" s="3">
        <f t="shared" si="10"/>
        <v>7472.0327202551016</v>
      </c>
      <c r="G108" s="3">
        <f t="shared" si="12"/>
        <v>24737.050618230151</v>
      </c>
      <c r="H108" s="28">
        <f t="shared" si="13"/>
        <v>3484817.4663240016</v>
      </c>
    </row>
    <row r="109" spans="3:9" x14ac:dyDescent="0.3">
      <c r="C109" s="33"/>
      <c r="D109" s="31">
        <f t="shared" si="11"/>
        <v>95</v>
      </c>
      <c r="E109" s="3">
        <f t="shared" si="15"/>
        <v>32209.083338485252</v>
      </c>
      <c r="F109" s="3">
        <f t="shared" si="10"/>
        <v>7524.9596186902418</v>
      </c>
      <c r="G109" s="3">
        <f t="shared" si="12"/>
        <v>24684.12371979501</v>
      </c>
      <c r="H109" s="28">
        <f t="shared" si="13"/>
        <v>3477292.5067053111</v>
      </c>
    </row>
    <row r="110" spans="3:9" x14ac:dyDescent="0.3">
      <c r="C110" s="33"/>
      <c r="D110" s="31">
        <f t="shared" si="11"/>
        <v>96</v>
      </c>
      <c r="E110" s="3">
        <f t="shared" si="15"/>
        <v>32209.083338485252</v>
      </c>
      <c r="F110" s="3">
        <f t="shared" si="10"/>
        <v>7578.2614159892946</v>
      </c>
      <c r="G110" s="3">
        <f t="shared" si="12"/>
        <v>24630.821922495958</v>
      </c>
      <c r="H110" s="28">
        <f t="shared" si="13"/>
        <v>3469714.245289322</v>
      </c>
      <c r="I110" s="1">
        <f>$E$7*$E$10</f>
        <v>0</v>
      </c>
    </row>
    <row r="111" spans="3:9" x14ac:dyDescent="0.3">
      <c r="C111" s="33">
        <v>9</v>
      </c>
      <c r="D111" s="31">
        <f t="shared" si="11"/>
        <v>97</v>
      </c>
      <c r="E111" s="3">
        <f>IF(ROUND(H110,1)=0,0,E110)*(1+E11)</f>
        <v>32209.083338485252</v>
      </c>
      <c r="F111" s="3">
        <f t="shared" si="10"/>
        <v>7631.9407676858864</v>
      </c>
      <c r="G111" s="3">
        <f t="shared" si="12"/>
        <v>24577.142570799366</v>
      </c>
      <c r="H111" s="28">
        <f t="shared" si="13"/>
        <v>3462082.3045216361</v>
      </c>
    </row>
    <row r="112" spans="3:9" x14ac:dyDescent="0.3">
      <c r="C112" s="33"/>
      <c r="D112" s="31">
        <f t="shared" si="11"/>
        <v>98</v>
      </c>
      <c r="E112" s="3">
        <f t="shared" ref="E112:E122" si="16">IF(ROUND(H111,1)=0,0,E111)</f>
        <v>32209.083338485252</v>
      </c>
      <c r="F112" s="3">
        <f t="shared" si="10"/>
        <v>7686.0003481236599</v>
      </c>
      <c r="G112" s="3">
        <f t="shared" si="12"/>
        <v>24523.082990361592</v>
      </c>
      <c r="H112" s="28">
        <f t="shared" si="13"/>
        <v>3454396.3041735124</v>
      </c>
    </row>
    <row r="113" spans="3:9" x14ac:dyDescent="0.3">
      <c r="C113" s="33"/>
      <c r="D113" s="31">
        <f t="shared" si="11"/>
        <v>99</v>
      </c>
      <c r="E113" s="3">
        <f t="shared" si="16"/>
        <v>32209.083338485252</v>
      </c>
      <c r="F113" s="3">
        <f t="shared" si="10"/>
        <v>7740.4428505895376</v>
      </c>
      <c r="G113" s="3">
        <f t="shared" si="12"/>
        <v>24468.640487895715</v>
      </c>
      <c r="H113" s="28">
        <f t="shared" si="13"/>
        <v>3446655.8613229226</v>
      </c>
    </row>
    <row r="114" spans="3:9" x14ac:dyDescent="0.3">
      <c r="C114" s="33"/>
      <c r="D114" s="31">
        <f t="shared" si="11"/>
        <v>100</v>
      </c>
      <c r="E114" s="3">
        <f t="shared" si="16"/>
        <v>32209.083338485252</v>
      </c>
      <c r="F114" s="3">
        <f t="shared" si="10"/>
        <v>7795.2709874478824</v>
      </c>
      <c r="G114" s="3">
        <f t="shared" si="12"/>
        <v>24413.81235103737</v>
      </c>
      <c r="H114" s="28">
        <f t="shared" si="13"/>
        <v>3438860.5903354748</v>
      </c>
    </row>
    <row r="115" spans="3:9" x14ac:dyDescent="0.3">
      <c r="C115" s="33"/>
      <c r="D115" s="31">
        <f t="shared" si="11"/>
        <v>101</v>
      </c>
      <c r="E115" s="3">
        <f t="shared" si="16"/>
        <v>32209.083338485252</v>
      </c>
      <c r="F115" s="3">
        <f t="shared" si="10"/>
        <v>7850.4874902756383</v>
      </c>
      <c r="G115" s="3">
        <f t="shared" si="12"/>
        <v>24358.595848209614</v>
      </c>
      <c r="H115" s="28">
        <f t="shared" si="13"/>
        <v>3431010.1028451994</v>
      </c>
    </row>
    <row r="116" spans="3:9" x14ac:dyDescent="0.3">
      <c r="C116" s="33"/>
      <c r="D116" s="31">
        <f t="shared" si="11"/>
        <v>102</v>
      </c>
      <c r="E116" s="3">
        <f t="shared" si="16"/>
        <v>32209.083338485252</v>
      </c>
      <c r="F116" s="3">
        <f t="shared" si="10"/>
        <v>7906.0951099984195</v>
      </c>
      <c r="G116" s="3">
        <f t="shared" si="12"/>
        <v>24302.988228486833</v>
      </c>
      <c r="H116" s="28">
        <f t="shared" si="13"/>
        <v>3423104.0077352012</v>
      </c>
    </row>
    <row r="117" spans="3:9" x14ac:dyDescent="0.3">
      <c r="C117" s="33"/>
      <c r="D117" s="31">
        <f t="shared" si="11"/>
        <v>103</v>
      </c>
      <c r="E117" s="3">
        <f t="shared" si="16"/>
        <v>32209.083338485252</v>
      </c>
      <c r="F117" s="3">
        <f t="shared" si="10"/>
        <v>7962.0966170275751</v>
      </c>
      <c r="G117" s="3">
        <f t="shared" si="12"/>
        <v>24246.986721457677</v>
      </c>
      <c r="H117" s="28">
        <f t="shared" si="13"/>
        <v>3415141.9111181735</v>
      </c>
    </row>
    <row r="118" spans="3:9" x14ac:dyDescent="0.3">
      <c r="C118" s="33"/>
      <c r="D118" s="31">
        <f t="shared" si="11"/>
        <v>104</v>
      </c>
      <c r="E118" s="3">
        <f t="shared" si="16"/>
        <v>32209.083338485252</v>
      </c>
      <c r="F118" s="3">
        <f t="shared" si="10"/>
        <v>8018.4948013981884</v>
      </c>
      <c r="G118" s="3">
        <f t="shared" si="12"/>
        <v>24190.588537087064</v>
      </c>
      <c r="H118" s="28">
        <f t="shared" si="13"/>
        <v>3407123.4163167751</v>
      </c>
    </row>
    <row r="119" spans="3:9" x14ac:dyDescent="0.3">
      <c r="C119" s="33"/>
      <c r="D119" s="31">
        <f t="shared" si="11"/>
        <v>105</v>
      </c>
      <c r="E119" s="3">
        <f t="shared" si="16"/>
        <v>32209.083338485252</v>
      </c>
      <c r="F119" s="3">
        <f t="shared" si="10"/>
        <v>8075.2924729080914</v>
      </c>
      <c r="G119" s="3">
        <f t="shared" si="12"/>
        <v>24133.790865577161</v>
      </c>
      <c r="H119" s="28">
        <f t="shared" si="13"/>
        <v>3399048.1238438669</v>
      </c>
    </row>
    <row r="120" spans="3:9" x14ac:dyDescent="0.3">
      <c r="C120" s="33"/>
      <c r="D120" s="31">
        <f t="shared" si="11"/>
        <v>106</v>
      </c>
      <c r="E120" s="3">
        <f t="shared" si="16"/>
        <v>32209.083338485252</v>
      </c>
      <c r="F120" s="3">
        <f t="shared" si="10"/>
        <v>8132.4924612578579</v>
      </c>
      <c r="G120" s="3">
        <f t="shared" si="12"/>
        <v>24076.590877227394</v>
      </c>
      <c r="H120" s="28">
        <f t="shared" si="13"/>
        <v>3390915.6313826088</v>
      </c>
    </row>
    <row r="121" spans="3:9" x14ac:dyDescent="0.3">
      <c r="C121" s="33"/>
      <c r="D121" s="31">
        <f t="shared" si="11"/>
        <v>107</v>
      </c>
      <c r="E121" s="3">
        <f t="shared" si="16"/>
        <v>32209.083338485252</v>
      </c>
      <c r="F121" s="3">
        <f t="shared" si="10"/>
        <v>8190.0976161917715</v>
      </c>
      <c r="G121" s="3">
        <f t="shared" si="12"/>
        <v>24018.985722293481</v>
      </c>
      <c r="H121" s="28">
        <f t="shared" si="13"/>
        <v>3382725.5337664168</v>
      </c>
    </row>
    <row r="122" spans="3:9" x14ac:dyDescent="0.3">
      <c r="C122" s="33"/>
      <c r="D122" s="31">
        <f t="shared" si="11"/>
        <v>108</v>
      </c>
      <c r="E122" s="3">
        <f t="shared" si="16"/>
        <v>32209.083338485252</v>
      </c>
      <c r="F122" s="3">
        <f t="shared" si="10"/>
        <v>8248.1108076397977</v>
      </c>
      <c r="G122" s="3">
        <f t="shared" si="12"/>
        <v>23960.972530845454</v>
      </c>
      <c r="H122" s="28">
        <f t="shared" si="13"/>
        <v>3374477.4229587768</v>
      </c>
      <c r="I122" s="1">
        <f>$E$7*$E$10</f>
        <v>0</v>
      </c>
    </row>
    <row r="123" spans="3:9" x14ac:dyDescent="0.3">
      <c r="C123" s="33">
        <v>10</v>
      </c>
      <c r="D123" s="31">
        <f t="shared" si="11"/>
        <v>109</v>
      </c>
      <c r="E123" s="3">
        <f>IF(ROUND(H122,1)=0,0,E122)*(1+E11)</f>
        <v>32209.083338485252</v>
      </c>
      <c r="F123" s="3">
        <f t="shared" si="10"/>
        <v>8306.534925860582</v>
      </c>
      <c r="G123" s="3">
        <f t="shared" si="12"/>
        <v>23902.54841262467</v>
      </c>
      <c r="H123" s="28">
        <f t="shared" si="13"/>
        <v>3366170.8880329165</v>
      </c>
    </row>
    <row r="124" spans="3:9" x14ac:dyDescent="0.3">
      <c r="C124" s="33"/>
      <c r="D124" s="31">
        <f t="shared" si="11"/>
        <v>110</v>
      </c>
      <c r="E124" s="3">
        <f t="shared" ref="E124:E134" si="17">IF(ROUND(H123,1)=0,0,E123)</f>
        <v>32209.083338485252</v>
      </c>
      <c r="F124" s="3">
        <f t="shared" si="10"/>
        <v>8365.3728815854229</v>
      </c>
      <c r="G124" s="3">
        <f t="shared" si="12"/>
        <v>23843.710456899829</v>
      </c>
      <c r="H124" s="28">
        <f t="shared" si="13"/>
        <v>3357805.5151513312</v>
      </c>
    </row>
    <row r="125" spans="3:9" x14ac:dyDescent="0.3">
      <c r="C125" s="33"/>
      <c r="D125" s="31">
        <f t="shared" si="11"/>
        <v>111</v>
      </c>
      <c r="E125" s="3">
        <f t="shared" si="17"/>
        <v>32209.083338485252</v>
      </c>
      <c r="F125" s="3">
        <f t="shared" si="10"/>
        <v>8424.6276061633216</v>
      </c>
      <c r="G125" s="3">
        <f t="shared" si="12"/>
        <v>23784.455732321931</v>
      </c>
      <c r="H125" s="28">
        <f t="shared" si="13"/>
        <v>3349380.8875451679</v>
      </c>
    </row>
    <row r="126" spans="3:9" x14ac:dyDescent="0.3">
      <c r="C126" s="33"/>
      <c r="D126" s="31">
        <f t="shared" si="11"/>
        <v>112</v>
      </c>
      <c r="E126" s="3">
        <f t="shared" si="17"/>
        <v>32209.083338485252</v>
      </c>
      <c r="F126" s="3">
        <f t="shared" si="10"/>
        <v>8484.3020517069781</v>
      </c>
      <c r="G126" s="3">
        <f t="shared" si="12"/>
        <v>23724.781286778274</v>
      </c>
      <c r="H126" s="28">
        <f t="shared" si="13"/>
        <v>3340896.5854934608</v>
      </c>
    </row>
    <row r="127" spans="3:9" x14ac:dyDescent="0.3">
      <c r="C127" s="33"/>
      <c r="D127" s="31">
        <f t="shared" si="11"/>
        <v>113</v>
      </c>
      <c r="E127" s="3">
        <f t="shared" si="17"/>
        <v>32209.083338485252</v>
      </c>
      <c r="F127" s="3">
        <f t="shared" si="10"/>
        <v>8544.3991912399033</v>
      </c>
      <c r="G127" s="3">
        <f t="shared" si="12"/>
        <v>23664.684147245349</v>
      </c>
      <c r="H127" s="28">
        <f t="shared" si="13"/>
        <v>3332352.1863022209</v>
      </c>
    </row>
    <row r="128" spans="3:9" x14ac:dyDescent="0.3">
      <c r="C128" s="33"/>
      <c r="D128" s="31">
        <f t="shared" si="11"/>
        <v>114</v>
      </c>
      <c r="E128" s="3">
        <f t="shared" si="17"/>
        <v>32209.083338485252</v>
      </c>
      <c r="F128" s="3">
        <f t="shared" si="10"/>
        <v>8604.9220188445215</v>
      </c>
      <c r="G128" s="3">
        <f t="shared" si="12"/>
        <v>23604.161319640731</v>
      </c>
      <c r="H128" s="28">
        <f t="shared" si="13"/>
        <v>3323747.2642833763</v>
      </c>
    </row>
    <row r="129" spans="3:9" x14ac:dyDescent="0.3">
      <c r="C129" s="33"/>
      <c r="D129" s="31">
        <f t="shared" si="11"/>
        <v>115</v>
      </c>
      <c r="E129" s="3">
        <f t="shared" si="17"/>
        <v>32209.083338485252</v>
      </c>
      <c r="F129" s="3">
        <f t="shared" si="10"/>
        <v>8665.8735498113347</v>
      </c>
      <c r="G129" s="3">
        <f t="shared" si="12"/>
        <v>23543.209788673918</v>
      </c>
      <c r="H129" s="28">
        <f t="shared" si="13"/>
        <v>3315081.3907335647</v>
      </c>
    </row>
    <row r="130" spans="3:9" x14ac:dyDescent="0.3">
      <c r="C130" s="33"/>
      <c r="D130" s="31">
        <f t="shared" si="11"/>
        <v>116</v>
      </c>
      <c r="E130" s="3">
        <f t="shared" si="17"/>
        <v>32209.083338485252</v>
      </c>
      <c r="F130" s="3">
        <f t="shared" si="10"/>
        <v>8727.2568207891673</v>
      </c>
      <c r="G130" s="3">
        <f t="shared" si="12"/>
        <v>23481.826517696085</v>
      </c>
      <c r="H130" s="28">
        <f t="shared" si="13"/>
        <v>3306354.1339127757</v>
      </c>
    </row>
    <row r="131" spans="3:9" x14ac:dyDescent="0.3">
      <c r="C131" s="33"/>
      <c r="D131" s="31">
        <f t="shared" si="11"/>
        <v>117</v>
      </c>
      <c r="E131" s="3">
        <f t="shared" si="17"/>
        <v>32209.083338485252</v>
      </c>
      <c r="F131" s="3">
        <f t="shared" si="10"/>
        <v>8789.0748899364226</v>
      </c>
      <c r="G131" s="3">
        <f t="shared" si="12"/>
        <v>23420.00844854883</v>
      </c>
      <c r="H131" s="28">
        <f t="shared" si="13"/>
        <v>3297565.0590228392</v>
      </c>
    </row>
    <row r="132" spans="3:9" x14ac:dyDescent="0.3">
      <c r="C132" s="33"/>
      <c r="D132" s="31">
        <f t="shared" si="11"/>
        <v>118</v>
      </c>
      <c r="E132" s="3">
        <f t="shared" si="17"/>
        <v>32209.083338485252</v>
      </c>
      <c r="F132" s="3">
        <f t="shared" si="10"/>
        <v>8851.3308370734703</v>
      </c>
      <c r="G132" s="3">
        <f t="shared" si="12"/>
        <v>23357.752501411782</v>
      </c>
      <c r="H132" s="28">
        <f t="shared" si="13"/>
        <v>3288713.7281857659</v>
      </c>
    </row>
    <row r="133" spans="3:9" x14ac:dyDescent="0.3">
      <c r="C133" s="33"/>
      <c r="D133" s="31">
        <f t="shared" si="11"/>
        <v>119</v>
      </c>
      <c r="E133" s="3">
        <f t="shared" si="17"/>
        <v>32209.083338485252</v>
      </c>
      <c r="F133" s="3">
        <f t="shared" si="10"/>
        <v>8914.0277638360749</v>
      </c>
      <c r="G133" s="3">
        <f t="shared" si="12"/>
        <v>23295.055574649177</v>
      </c>
      <c r="H133" s="28">
        <f t="shared" si="13"/>
        <v>3279799.7004219298</v>
      </c>
    </row>
    <row r="134" spans="3:9" x14ac:dyDescent="0.3">
      <c r="C134" s="33"/>
      <c r="D134" s="31">
        <f t="shared" si="11"/>
        <v>120</v>
      </c>
      <c r="E134" s="3">
        <f t="shared" si="17"/>
        <v>32209.083338485252</v>
      </c>
      <c r="F134" s="3">
        <f t="shared" si="10"/>
        <v>8977.168793829911</v>
      </c>
      <c r="G134" s="3">
        <f t="shared" si="12"/>
        <v>23231.914544655341</v>
      </c>
      <c r="H134" s="28">
        <f t="shared" si="13"/>
        <v>3270822.5316280997</v>
      </c>
      <c r="I134" s="1">
        <f>$E$7*$E$10</f>
        <v>0</v>
      </c>
    </row>
    <row r="135" spans="3:9" x14ac:dyDescent="0.3">
      <c r="C135" s="33">
        <v>11</v>
      </c>
      <c r="D135" s="31">
        <f t="shared" si="11"/>
        <v>121</v>
      </c>
      <c r="E135" s="3">
        <f>IF(ROUND(H134,1)=0,0,E134)*(1+E11)</f>
        <v>32209.083338485252</v>
      </c>
      <c r="F135" s="3">
        <f t="shared" si="10"/>
        <v>9040.7570727862112</v>
      </c>
      <c r="G135" s="3">
        <f t="shared" si="12"/>
        <v>23168.326265699041</v>
      </c>
      <c r="H135" s="28">
        <f t="shared" si="13"/>
        <v>3261781.7745553134</v>
      </c>
    </row>
    <row r="136" spans="3:9" x14ac:dyDescent="0.3">
      <c r="C136" s="33"/>
      <c r="D136" s="31">
        <f t="shared" si="11"/>
        <v>122</v>
      </c>
      <c r="E136" s="3">
        <f t="shared" ref="E136:E146" si="18">IF(ROUND(H135,1)=0,0,E135)</f>
        <v>32209.083338485252</v>
      </c>
      <c r="F136" s="3">
        <f t="shared" si="10"/>
        <v>9104.7957687184462</v>
      </c>
      <c r="G136" s="3">
        <f t="shared" si="12"/>
        <v>23104.287569766806</v>
      </c>
      <c r="H136" s="28">
        <f t="shared" si="13"/>
        <v>3252676.9787865952</v>
      </c>
    </row>
    <row r="137" spans="3:9" x14ac:dyDescent="0.3">
      <c r="C137" s="33"/>
      <c r="D137" s="31">
        <f t="shared" si="11"/>
        <v>123</v>
      </c>
      <c r="E137" s="3">
        <f t="shared" si="18"/>
        <v>32209.083338485252</v>
      </c>
      <c r="F137" s="3">
        <f t="shared" si="10"/>
        <v>9169.2880720802023</v>
      </c>
      <c r="G137" s="3">
        <f t="shared" si="12"/>
        <v>23039.79526640505</v>
      </c>
      <c r="H137" s="28">
        <f t="shared" si="13"/>
        <v>3243507.6907145148</v>
      </c>
    </row>
    <row r="138" spans="3:9" x14ac:dyDescent="0.3">
      <c r="C138" s="33"/>
      <c r="D138" s="31">
        <f t="shared" si="11"/>
        <v>124</v>
      </c>
      <c r="E138" s="3">
        <f t="shared" si="18"/>
        <v>32209.083338485252</v>
      </c>
      <c r="F138" s="3">
        <f t="shared" si="10"/>
        <v>9234.2371959241027</v>
      </c>
      <c r="G138" s="3">
        <f t="shared" si="12"/>
        <v>22974.846142561149</v>
      </c>
      <c r="H138" s="28">
        <f t="shared" si="13"/>
        <v>3234273.4535185909</v>
      </c>
    </row>
    <row r="139" spans="3:9" x14ac:dyDescent="0.3">
      <c r="C139" s="33"/>
      <c r="D139" s="31">
        <f t="shared" si="11"/>
        <v>125</v>
      </c>
      <c r="E139" s="3">
        <f t="shared" si="18"/>
        <v>32209.083338485252</v>
      </c>
      <c r="F139" s="3">
        <f t="shared" si="10"/>
        <v>9299.6463760619008</v>
      </c>
      <c r="G139" s="3">
        <f t="shared" si="12"/>
        <v>22909.436962423351</v>
      </c>
      <c r="H139" s="28">
        <f t="shared" si="13"/>
        <v>3224973.8071425292</v>
      </c>
    </row>
    <row r="140" spans="3:9" x14ac:dyDescent="0.3">
      <c r="C140" s="33"/>
      <c r="D140" s="31">
        <f t="shared" si="11"/>
        <v>126</v>
      </c>
      <c r="E140" s="3">
        <f t="shared" si="18"/>
        <v>32209.083338485252</v>
      </c>
      <c r="F140" s="3">
        <f t="shared" si="10"/>
        <v>9365.5188712256713</v>
      </c>
      <c r="G140" s="3">
        <f t="shared" si="12"/>
        <v>22843.564467259581</v>
      </c>
      <c r="H140" s="28">
        <f t="shared" si="13"/>
        <v>3215608.2882713033</v>
      </c>
    </row>
    <row r="141" spans="3:9" x14ac:dyDescent="0.3">
      <c r="C141" s="33"/>
      <c r="D141" s="31">
        <f t="shared" si="11"/>
        <v>127</v>
      </c>
      <c r="E141" s="3">
        <f t="shared" si="18"/>
        <v>32209.083338485252</v>
      </c>
      <c r="F141" s="3">
        <f t="shared" si="10"/>
        <v>9431.857963230188</v>
      </c>
      <c r="G141" s="3">
        <f t="shared" si="12"/>
        <v>22777.225375255064</v>
      </c>
      <c r="H141" s="28">
        <f t="shared" si="13"/>
        <v>3206176.4303080733</v>
      </c>
    </row>
    <row r="142" spans="3:9" x14ac:dyDescent="0.3">
      <c r="C142" s="33"/>
      <c r="D142" s="31">
        <f t="shared" si="11"/>
        <v>128</v>
      </c>
      <c r="E142" s="3">
        <f t="shared" si="18"/>
        <v>32209.083338485252</v>
      </c>
      <c r="F142" s="3">
        <f t="shared" si="10"/>
        <v>9498.6669571363964</v>
      </c>
      <c r="G142" s="3">
        <f t="shared" si="12"/>
        <v>22710.416381348856</v>
      </c>
      <c r="H142" s="28">
        <f t="shared" si="13"/>
        <v>3196677.763350937</v>
      </c>
    </row>
    <row r="143" spans="3:9" x14ac:dyDescent="0.3">
      <c r="C143" s="33"/>
      <c r="D143" s="31">
        <f t="shared" si="11"/>
        <v>129</v>
      </c>
      <c r="E143" s="3">
        <f t="shared" si="18"/>
        <v>32209.083338485252</v>
      </c>
      <c r="F143" s="3">
        <f t="shared" si="10"/>
        <v>9565.949181416112</v>
      </c>
      <c r="G143" s="3">
        <f t="shared" si="12"/>
        <v>22643.13415706914</v>
      </c>
      <c r="H143" s="28">
        <f t="shared" si="13"/>
        <v>3187111.814169521</v>
      </c>
    </row>
    <row r="144" spans="3:9" x14ac:dyDescent="0.3">
      <c r="C144" s="33"/>
      <c r="D144" s="31">
        <f t="shared" si="11"/>
        <v>130</v>
      </c>
      <c r="E144" s="3">
        <f t="shared" si="18"/>
        <v>32209.083338485252</v>
      </c>
      <c r="F144" s="3">
        <f t="shared" ref="F144:F207" si="19">IF(ROUND(H143,1)=0,0,E144-G144)</f>
        <v>9633.7079881178106</v>
      </c>
      <c r="G144" s="3">
        <f t="shared" si="12"/>
        <v>22575.375350367442</v>
      </c>
      <c r="H144" s="28">
        <f t="shared" si="13"/>
        <v>3177478.1061814032</v>
      </c>
    </row>
    <row r="145" spans="3:9" x14ac:dyDescent="0.3">
      <c r="C145" s="33"/>
      <c r="D145" s="31">
        <f t="shared" ref="D145:D208" si="20">D144+1</f>
        <v>131</v>
      </c>
      <c r="E145" s="3">
        <f t="shared" si="18"/>
        <v>32209.083338485252</v>
      </c>
      <c r="F145" s="3">
        <f t="shared" si="19"/>
        <v>9701.9467530336442</v>
      </c>
      <c r="G145" s="3">
        <f t="shared" ref="G145:G208" si="21">IF(H144&gt;0,H144*$E$4/12,0)</f>
        <v>22507.136585451608</v>
      </c>
      <c r="H145" s="28">
        <f t="shared" ref="H145:H208" si="22">H144-SUM(I144,F145)</f>
        <v>3167776.1594283697</v>
      </c>
    </row>
    <row r="146" spans="3:9" x14ac:dyDescent="0.3">
      <c r="C146" s="33"/>
      <c r="D146" s="31">
        <f t="shared" si="20"/>
        <v>132</v>
      </c>
      <c r="E146" s="3">
        <f t="shared" si="18"/>
        <v>32209.083338485252</v>
      </c>
      <c r="F146" s="3">
        <f t="shared" si="19"/>
        <v>9770.6688758676282</v>
      </c>
      <c r="G146" s="3">
        <f t="shared" si="21"/>
        <v>22438.414462617624</v>
      </c>
      <c r="H146" s="28">
        <f t="shared" si="22"/>
        <v>3158005.4905525022</v>
      </c>
      <c r="I146" s="1">
        <f>$E$7*$E$10</f>
        <v>0</v>
      </c>
    </row>
    <row r="147" spans="3:9" x14ac:dyDescent="0.3">
      <c r="C147" s="33">
        <v>12</v>
      </c>
      <c r="D147" s="31">
        <f t="shared" si="20"/>
        <v>133</v>
      </c>
      <c r="E147" s="3">
        <f>IF(ROUND(H146,1)=0,0,E146)*(1+E11)</f>
        <v>32209.083338485252</v>
      </c>
      <c r="F147" s="3">
        <f t="shared" si="19"/>
        <v>9839.877780405026</v>
      </c>
      <c r="G147" s="3">
        <f t="shared" si="21"/>
        <v>22369.205558080226</v>
      </c>
      <c r="H147" s="28">
        <f t="shared" si="22"/>
        <v>3148165.6127720973</v>
      </c>
    </row>
    <row r="148" spans="3:9" x14ac:dyDescent="0.3">
      <c r="C148" s="33"/>
      <c r="D148" s="31">
        <f t="shared" si="20"/>
        <v>134</v>
      </c>
      <c r="E148" s="3">
        <f t="shared" ref="E148:E158" si="23">IF(ROUND(H147,1)=0,0,E147)</f>
        <v>32209.083338485252</v>
      </c>
      <c r="F148" s="3">
        <f t="shared" si="19"/>
        <v>9909.5769146828934</v>
      </c>
      <c r="G148" s="3">
        <f t="shared" si="21"/>
        <v>22299.506423802359</v>
      </c>
      <c r="H148" s="28">
        <f t="shared" si="22"/>
        <v>3138256.0358574144</v>
      </c>
    </row>
    <row r="149" spans="3:9" x14ac:dyDescent="0.3">
      <c r="C149" s="33"/>
      <c r="D149" s="31">
        <f t="shared" si="20"/>
        <v>135</v>
      </c>
      <c r="E149" s="3">
        <f t="shared" si="23"/>
        <v>32209.083338485252</v>
      </c>
      <c r="F149" s="3">
        <f t="shared" si="19"/>
        <v>9979.7697511618971</v>
      </c>
      <c r="G149" s="3">
        <f t="shared" si="21"/>
        <v>22229.313587323355</v>
      </c>
      <c r="H149" s="28">
        <f t="shared" si="22"/>
        <v>3128276.2661062526</v>
      </c>
    </row>
    <row r="150" spans="3:9" x14ac:dyDescent="0.3">
      <c r="C150" s="33"/>
      <c r="D150" s="31">
        <f t="shared" si="20"/>
        <v>136</v>
      </c>
      <c r="E150" s="3">
        <f t="shared" si="23"/>
        <v>32209.083338485252</v>
      </c>
      <c r="F150" s="3">
        <f t="shared" si="19"/>
        <v>10050.459786899293</v>
      </c>
      <c r="G150" s="3">
        <f t="shared" si="21"/>
        <v>22158.623551585959</v>
      </c>
      <c r="H150" s="28">
        <f t="shared" si="22"/>
        <v>3118225.8063193532</v>
      </c>
    </row>
    <row r="151" spans="3:9" x14ac:dyDescent="0.3">
      <c r="C151" s="33"/>
      <c r="D151" s="31">
        <f t="shared" si="20"/>
        <v>137</v>
      </c>
      <c r="E151" s="3">
        <f t="shared" si="23"/>
        <v>32209.083338485252</v>
      </c>
      <c r="F151" s="3">
        <f t="shared" si="19"/>
        <v>10121.650543723164</v>
      </c>
      <c r="G151" s="3">
        <f t="shared" si="21"/>
        <v>22087.432794762088</v>
      </c>
      <c r="H151" s="28">
        <f t="shared" si="22"/>
        <v>3108104.1557756299</v>
      </c>
    </row>
    <row r="152" spans="3:9" x14ac:dyDescent="0.3">
      <c r="C152" s="33"/>
      <c r="D152" s="31">
        <f t="shared" si="20"/>
        <v>138</v>
      </c>
      <c r="E152" s="3">
        <f t="shared" si="23"/>
        <v>32209.083338485252</v>
      </c>
      <c r="F152" s="3">
        <f t="shared" si="19"/>
        <v>10193.345568407873</v>
      </c>
      <c r="G152" s="3">
        <f t="shared" si="21"/>
        <v>22015.73777007738</v>
      </c>
      <c r="H152" s="28">
        <f t="shared" si="22"/>
        <v>3097910.8102072221</v>
      </c>
    </row>
    <row r="153" spans="3:9" x14ac:dyDescent="0.3">
      <c r="C153" s="33"/>
      <c r="D153" s="31">
        <f t="shared" si="20"/>
        <v>139</v>
      </c>
      <c r="E153" s="3">
        <f t="shared" si="23"/>
        <v>32209.083338485252</v>
      </c>
      <c r="F153" s="3">
        <f t="shared" si="19"/>
        <v>10265.548432850763</v>
      </c>
      <c r="G153" s="3">
        <f t="shared" si="21"/>
        <v>21943.534905634489</v>
      </c>
      <c r="H153" s="28">
        <f t="shared" si="22"/>
        <v>3087645.2617743714</v>
      </c>
    </row>
    <row r="154" spans="3:9" x14ac:dyDescent="0.3">
      <c r="C154" s="33"/>
      <c r="D154" s="31">
        <f t="shared" si="20"/>
        <v>140</v>
      </c>
      <c r="E154" s="3">
        <f t="shared" si="23"/>
        <v>32209.083338485252</v>
      </c>
      <c r="F154" s="3">
        <f t="shared" si="19"/>
        <v>10338.262734250118</v>
      </c>
      <c r="G154" s="3">
        <f t="shared" si="21"/>
        <v>21870.820604235134</v>
      </c>
      <c r="H154" s="28">
        <f t="shared" si="22"/>
        <v>3077306.9990401212</v>
      </c>
    </row>
    <row r="155" spans="3:9" x14ac:dyDescent="0.3">
      <c r="C155" s="33"/>
      <c r="D155" s="31">
        <f t="shared" si="20"/>
        <v>141</v>
      </c>
      <c r="E155" s="3">
        <f t="shared" si="23"/>
        <v>32209.083338485252</v>
      </c>
      <c r="F155" s="3">
        <f t="shared" si="19"/>
        <v>10411.492095284393</v>
      </c>
      <c r="G155" s="3">
        <f t="shared" si="21"/>
        <v>21797.591243200859</v>
      </c>
      <c r="H155" s="28">
        <f t="shared" si="22"/>
        <v>3066895.506944837</v>
      </c>
    </row>
    <row r="156" spans="3:9" x14ac:dyDescent="0.3">
      <c r="C156" s="33"/>
      <c r="D156" s="31">
        <f t="shared" si="20"/>
        <v>142</v>
      </c>
      <c r="E156" s="3">
        <f t="shared" si="23"/>
        <v>32209.083338485252</v>
      </c>
      <c r="F156" s="3">
        <f t="shared" si="19"/>
        <v>10485.240164292652</v>
      </c>
      <c r="G156" s="3">
        <f t="shared" si="21"/>
        <v>21723.8431741926</v>
      </c>
      <c r="H156" s="28">
        <f t="shared" si="22"/>
        <v>3056410.2667805445</v>
      </c>
    </row>
    <row r="157" spans="3:9" x14ac:dyDescent="0.3">
      <c r="C157" s="33"/>
      <c r="D157" s="31">
        <f t="shared" si="20"/>
        <v>143</v>
      </c>
      <c r="E157" s="3">
        <f t="shared" si="23"/>
        <v>32209.083338485252</v>
      </c>
      <c r="F157" s="3">
        <f t="shared" si="19"/>
        <v>10559.510615456395</v>
      </c>
      <c r="G157" s="3">
        <f t="shared" si="21"/>
        <v>21649.572723028858</v>
      </c>
      <c r="H157" s="28">
        <f t="shared" si="22"/>
        <v>3045850.7561650882</v>
      </c>
    </row>
    <row r="158" spans="3:9" x14ac:dyDescent="0.3">
      <c r="C158" s="33"/>
      <c r="D158" s="31">
        <f t="shared" si="20"/>
        <v>144</v>
      </c>
      <c r="E158" s="3">
        <f t="shared" si="23"/>
        <v>32209.083338485252</v>
      </c>
      <c r="F158" s="3">
        <f t="shared" si="19"/>
        <v>10634.307148982542</v>
      </c>
      <c r="G158" s="3">
        <f t="shared" si="21"/>
        <v>21574.776189502711</v>
      </c>
      <c r="H158" s="28">
        <f t="shared" si="22"/>
        <v>3035216.4490161054</v>
      </c>
      <c r="I158" s="1">
        <f>$E$7*$E$10</f>
        <v>0</v>
      </c>
    </row>
    <row r="159" spans="3:9" x14ac:dyDescent="0.3">
      <c r="C159" s="33">
        <v>13</v>
      </c>
      <c r="D159" s="31">
        <f t="shared" si="20"/>
        <v>145</v>
      </c>
      <c r="E159" s="3">
        <f>IF(ROUND(H158,1)=0,0,E158)*(1+E11)</f>
        <v>32209.083338485252</v>
      </c>
      <c r="F159" s="3">
        <f t="shared" si="19"/>
        <v>10709.633491287837</v>
      </c>
      <c r="G159" s="3">
        <f t="shared" si="21"/>
        <v>21499.449847197415</v>
      </c>
      <c r="H159" s="28">
        <f t="shared" si="22"/>
        <v>3024506.8155248174</v>
      </c>
    </row>
    <row r="160" spans="3:9" x14ac:dyDescent="0.3">
      <c r="C160" s="33"/>
      <c r="D160" s="31">
        <f t="shared" si="20"/>
        <v>146</v>
      </c>
      <c r="E160" s="3">
        <f t="shared" ref="E160:E170" si="24">IF(ROUND(H159,1)=0,0,E159)</f>
        <v>32209.083338485252</v>
      </c>
      <c r="F160" s="3">
        <f t="shared" si="19"/>
        <v>10785.493395184461</v>
      </c>
      <c r="G160" s="3">
        <f t="shared" si="21"/>
        <v>21423.589943300791</v>
      </c>
      <c r="H160" s="28">
        <f t="shared" si="22"/>
        <v>3013721.3221296328</v>
      </c>
    </row>
    <row r="161" spans="3:9" x14ac:dyDescent="0.3">
      <c r="C161" s="33"/>
      <c r="D161" s="31">
        <f t="shared" si="20"/>
        <v>147</v>
      </c>
      <c r="E161" s="3">
        <f t="shared" si="24"/>
        <v>32209.083338485252</v>
      </c>
      <c r="F161" s="3">
        <f t="shared" si="19"/>
        <v>10861.89064006702</v>
      </c>
      <c r="G161" s="3">
        <f t="shared" si="21"/>
        <v>21347.192698418232</v>
      </c>
      <c r="H161" s="28">
        <f t="shared" si="22"/>
        <v>3002859.4314895659</v>
      </c>
    </row>
    <row r="162" spans="3:9" x14ac:dyDescent="0.3">
      <c r="C162" s="33"/>
      <c r="D162" s="31">
        <f t="shared" si="20"/>
        <v>148</v>
      </c>
      <c r="E162" s="3">
        <f t="shared" si="24"/>
        <v>32209.083338485252</v>
      </c>
      <c r="F162" s="3">
        <f t="shared" si="19"/>
        <v>10938.829032100828</v>
      </c>
      <c r="G162" s="3">
        <f t="shared" si="21"/>
        <v>21270.254306384424</v>
      </c>
      <c r="H162" s="28">
        <f t="shared" si="22"/>
        <v>2991920.6024574651</v>
      </c>
    </row>
    <row r="163" spans="3:9" x14ac:dyDescent="0.3">
      <c r="C163" s="33"/>
      <c r="D163" s="31">
        <f t="shared" si="20"/>
        <v>149</v>
      </c>
      <c r="E163" s="3">
        <f t="shared" si="24"/>
        <v>32209.083338485252</v>
      </c>
      <c r="F163" s="3">
        <f t="shared" si="19"/>
        <v>11016.312404411539</v>
      </c>
      <c r="G163" s="3">
        <f t="shared" si="21"/>
        <v>21192.770934073713</v>
      </c>
      <c r="H163" s="28">
        <f t="shared" si="22"/>
        <v>2980904.2900530538</v>
      </c>
    </row>
    <row r="164" spans="3:9" x14ac:dyDescent="0.3">
      <c r="C164" s="33"/>
      <c r="D164" s="31">
        <f t="shared" si="20"/>
        <v>150</v>
      </c>
      <c r="E164" s="3">
        <f t="shared" si="24"/>
        <v>32209.083338485252</v>
      </c>
      <c r="F164" s="3">
        <f t="shared" si="19"/>
        <v>11094.344617276121</v>
      </c>
      <c r="G164" s="3">
        <f t="shared" si="21"/>
        <v>21114.738721209131</v>
      </c>
      <c r="H164" s="28">
        <f t="shared" si="22"/>
        <v>2969809.9454357778</v>
      </c>
    </row>
    <row r="165" spans="3:9" x14ac:dyDescent="0.3">
      <c r="C165" s="33"/>
      <c r="D165" s="31">
        <f t="shared" si="20"/>
        <v>151</v>
      </c>
      <c r="E165" s="3">
        <f t="shared" si="24"/>
        <v>32209.083338485252</v>
      </c>
      <c r="F165" s="3">
        <f t="shared" si="19"/>
        <v>11172.929558315158</v>
      </c>
      <c r="G165" s="3">
        <f t="shared" si="21"/>
        <v>21036.153780170094</v>
      </c>
      <c r="H165" s="28">
        <f t="shared" si="22"/>
        <v>2958637.0158774625</v>
      </c>
    </row>
    <row r="166" spans="3:9" x14ac:dyDescent="0.3">
      <c r="C166" s="33"/>
      <c r="D166" s="31">
        <f t="shared" si="20"/>
        <v>152</v>
      </c>
      <c r="E166" s="3">
        <f t="shared" si="24"/>
        <v>32209.083338485252</v>
      </c>
      <c r="F166" s="3">
        <f t="shared" si="19"/>
        <v>11252.071142686556</v>
      </c>
      <c r="G166" s="3">
        <f t="shared" si="21"/>
        <v>20957.012195798696</v>
      </c>
      <c r="H166" s="28">
        <f t="shared" si="22"/>
        <v>2947384.9447347759</v>
      </c>
    </row>
    <row r="167" spans="3:9" x14ac:dyDescent="0.3">
      <c r="C167" s="33"/>
      <c r="D167" s="31">
        <f t="shared" si="20"/>
        <v>153</v>
      </c>
      <c r="E167" s="3">
        <f t="shared" si="24"/>
        <v>32209.083338485252</v>
      </c>
      <c r="F167" s="3">
        <f t="shared" si="19"/>
        <v>11331.773313280588</v>
      </c>
      <c r="G167" s="3">
        <f t="shared" si="21"/>
        <v>20877.310025204664</v>
      </c>
      <c r="H167" s="28">
        <f t="shared" si="22"/>
        <v>2936053.1714214953</v>
      </c>
    </row>
    <row r="168" spans="3:9" x14ac:dyDescent="0.3">
      <c r="C168" s="33"/>
      <c r="D168" s="31">
        <f t="shared" si="20"/>
        <v>154</v>
      </c>
      <c r="E168" s="3">
        <f t="shared" si="24"/>
        <v>32209.083338485252</v>
      </c>
      <c r="F168" s="3">
        <f t="shared" si="19"/>
        <v>11412.040040916327</v>
      </c>
      <c r="G168" s="3">
        <f t="shared" si="21"/>
        <v>20797.043297568925</v>
      </c>
      <c r="H168" s="28">
        <f t="shared" si="22"/>
        <v>2924641.131380579</v>
      </c>
    </row>
    <row r="169" spans="3:9" x14ac:dyDescent="0.3">
      <c r="C169" s="33"/>
      <c r="D169" s="31">
        <f t="shared" si="20"/>
        <v>155</v>
      </c>
      <c r="E169" s="3">
        <f t="shared" si="24"/>
        <v>32209.083338485252</v>
      </c>
      <c r="F169" s="3">
        <f t="shared" si="19"/>
        <v>11492.875324539484</v>
      </c>
      <c r="G169" s="3">
        <f t="shared" si="21"/>
        <v>20716.208013945768</v>
      </c>
      <c r="H169" s="28">
        <f t="shared" si="22"/>
        <v>2913148.2560560396</v>
      </c>
    </row>
    <row r="170" spans="3:9" x14ac:dyDescent="0.3">
      <c r="C170" s="33"/>
      <c r="D170" s="31">
        <f t="shared" si="20"/>
        <v>156</v>
      </c>
      <c r="E170" s="3">
        <f t="shared" si="24"/>
        <v>32209.083338485252</v>
      </c>
      <c r="F170" s="3">
        <f t="shared" si="19"/>
        <v>11574.283191421637</v>
      </c>
      <c r="G170" s="3">
        <f t="shared" si="21"/>
        <v>20634.800147063615</v>
      </c>
      <c r="H170" s="28">
        <f t="shared" si="22"/>
        <v>2901573.9728646181</v>
      </c>
      <c r="I170" s="1">
        <f>$E$7*$E$10</f>
        <v>0</v>
      </c>
    </row>
    <row r="171" spans="3:9" x14ac:dyDescent="0.3">
      <c r="C171" s="33">
        <v>14</v>
      </c>
      <c r="D171" s="31">
        <f t="shared" si="20"/>
        <v>157</v>
      </c>
      <c r="E171" s="3">
        <f>IF(ROUND(H170,1)=0,0,E170)*(1+E11)</f>
        <v>32209.083338485252</v>
      </c>
      <c r="F171" s="3">
        <f t="shared" si="19"/>
        <v>11656.267697360872</v>
      </c>
      <c r="G171" s="3">
        <f t="shared" si="21"/>
        <v>20552.81564112438</v>
      </c>
      <c r="H171" s="28">
        <f t="shared" si="22"/>
        <v>2889917.7051672572</v>
      </c>
    </row>
    <row r="172" spans="3:9" x14ac:dyDescent="0.3">
      <c r="C172" s="33"/>
      <c r="D172" s="31">
        <f t="shared" si="20"/>
        <v>158</v>
      </c>
      <c r="E172" s="3">
        <f t="shared" ref="E172:E236" si="25">IF(ROUND(H171,1)=0,0,E171)</f>
        <v>32209.083338485252</v>
      </c>
      <c r="F172" s="3">
        <f t="shared" si="19"/>
        <v>11738.832926883846</v>
      </c>
      <c r="G172" s="3">
        <f t="shared" si="21"/>
        <v>20470.250411601406</v>
      </c>
      <c r="H172" s="28">
        <f t="shared" si="22"/>
        <v>2878178.8722403734</v>
      </c>
    </row>
    <row r="173" spans="3:9" x14ac:dyDescent="0.3">
      <c r="C173" s="33"/>
      <c r="D173" s="31">
        <f t="shared" si="20"/>
        <v>159</v>
      </c>
      <c r="E173" s="3">
        <f t="shared" si="25"/>
        <v>32209.083338485252</v>
      </c>
      <c r="F173" s="3">
        <f t="shared" si="19"/>
        <v>11821.982993449274</v>
      </c>
      <c r="G173" s="3">
        <f t="shared" si="21"/>
        <v>20387.100345035979</v>
      </c>
      <c r="H173" s="28">
        <f t="shared" si="22"/>
        <v>2866356.8892469243</v>
      </c>
    </row>
    <row r="174" spans="3:9" x14ac:dyDescent="0.3">
      <c r="C174" s="33"/>
      <c r="D174" s="31">
        <f t="shared" si="20"/>
        <v>160</v>
      </c>
      <c r="E174" s="3">
        <f t="shared" si="25"/>
        <v>32209.083338485252</v>
      </c>
      <c r="F174" s="3">
        <f t="shared" si="19"/>
        <v>11905.722039652868</v>
      </c>
      <c r="G174" s="3">
        <f t="shared" si="21"/>
        <v>20303.361298832384</v>
      </c>
      <c r="H174" s="28">
        <f t="shared" si="22"/>
        <v>2854451.1672072713</v>
      </c>
    </row>
    <row r="175" spans="3:9" x14ac:dyDescent="0.3">
      <c r="C175" s="33"/>
      <c r="D175" s="31">
        <f t="shared" si="20"/>
        <v>161</v>
      </c>
      <c r="E175" s="3">
        <f t="shared" si="25"/>
        <v>32209.083338485252</v>
      </c>
      <c r="F175" s="3">
        <f t="shared" si="19"/>
        <v>11990.054237433746</v>
      </c>
      <c r="G175" s="3">
        <f t="shared" si="21"/>
        <v>20219.029101051507</v>
      </c>
      <c r="H175" s="28">
        <f t="shared" si="22"/>
        <v>2842461.1129698376</v>
      </c>
    </row>
    <row r="176" spans="3:9" x14ac:dyDescent="0.3">
      <c r="C176" s="33"/>
      <c r="D176" s="31">
        <f t="shared" si="20"/>
        <v>162</v>
      </c>
      <c r="E176" s="3">
        <f t="shared" si="25"/>
        <v>32209.083338485252</v>
      </c>
      <c r="F176" s="3">
        <f t="shared" si="19"/>
        <v>12074.983788282236</v>
      </c>
      <c r="G176" s="3">
        <f t="shared" si="21"/>
        <v>20134.099550203016</v>
      </c>
      <c r="H176" s="28">
        <f t="shared" si="22"/>
        <v>2830386.1291815555</v>
      </c>
    </row>
    <row r="177" spans="3:9" x14ac:dyDescent="0.3">
      <c r="C177" s="33"/>
      <c r="D177" s="31">
        <f t="shared" si="20"/>
        <v>163</v>
      </c>
      <c r="E177" s="3">
        <f t="shared" si="25"/>
        <v>32209.083338485252</v>
      </c>
      <c r="F177" s="3">
        <f t="shared" si="19"/>
        <v>12160.514923449231</v>
      </c>
      <c r="G177" s="3">
        <f t="shared" si="21"/>
        <v>20048.568415036021</v>
      </c>
      <c r="H177" s="28">
        <f t="shared" si="22"/>
        <v>2818225.6142581063</v>
      </c>
    </row>
    <row r="178" spans="3:9" x14ac:dyDescent="0.3">
      <c r="C178" s="33"/>
      <c r="D178" s="31">
        <f t="shared" si="20"/>
        <v>164</v>
      </c>
      <c r="E178" s="3">
        <f t="shared" si="25"/>
        <v>32209.083338485252</v>
      </c>
      <c r="F178" s="3">
        <f t="shared" si="19"/>
        <v>12246.651904156995</v>
      </c>
      <c r="G178" s="3">
        <f t="shared" si="21"/>
        <v>19962.431434328257</v>
      </c>
      <c r="H178" s="28">
        <f t="shared" si="22"/>
        <v>2805978.9623539494</v>
      </c>
    </row>
    <row r="179" spans="3:9" x14ac:dyDescent="0.3">
      <c r="C179" s="33"/>
      <c r="D179" s="31">
        <f t="shared" si="20"/>
        <v>165</v>
      </c>
      <c r="E179" s="3">
        <f t="shared" si="25"/>
        <v>32209.083338485252</v>
      </c>
      <c r="F179" s="3">
        <f t="shared" si="19"/>
        <v>12333.399021811441</v>
      </c>
      <c r="G179" s="3">
        <f t="shared" si="21"/>
        <v>19875.684316673811</v>
      </c>
      <c r="H179" s="28">
        <f t="shared" si="22"/>
        <v>2793645.5633321381</v>
      </c>
    </row>
    <row r="180" spans="3:9" x14ac:dyDescent="0.3">
      <c r="C180" s="33"/>
      <c r="D180" s="31">
        <f t="shared" si="20"/>
        <v>166</v>
      </c>
      <c r="E180" s="3">
        <f t="shared" si="25"/>
        <v>32209.083338485252</v>
      </c>
      <c r="F180" s="3">
        <f t="shared" si="19"/>
        <v>12420.76059821594</v>
      </c>
      <c r="G180" s="3">
        <f t="shared" si="21"/>
        <v>19788.322740269312</v>
      </c>
      <c r="H180" s="28">
        <f t="shared" si="22"/>
        <v>2781224.8027339224</v>
      </c>
    </row>
    <row r="181" spans="3:9" x14ac:dyDescent="0.3">
      <c r="C181" s="33"/>
      <c r="D181" s="31">
        <f t="shared" si="20"/>
        <v>167</v>
      </c>
      <c r="E181" s="3">
        <f t="shared" si="25"/>
        <v>32209.083338485252</v>
      </c>
      <c r="F181" s="3">
        <f t="shared" si="19"/>
        <v>12508.740985786633</v>
      </c>
      <c r="G181" s="3">
        <f t="shared" si="21"/>
        <v>19700.342352698619</v>
      </c>
      <c r="H181" s="28">
        <f t="shared" si="22"/>
        <v>2768716.0617481358</v>
      </c>
    </row>
    <row r="182" spans="3:9" x14ac:dyDescent="0.3">
      <c r="C182" s="33"/>
      <c r="D182" s="31">
        <f t="shared" si="20"/>
        <v>168</v>
      </c>
      <c r="E182" s="3">
        <f t="shared" si="25"/>
        <v>32209.083338485252</v>
      </c>
      <c r="F182" s="3">
        <f t="shared" si="19"/>
        <v>12597.344567769291</v>
      </c>
      <c r="G182" s="3">
        <f t="shared" si="21"/>
        <v>19611.738770715961</v>
      </c>
      <c r="H182" s="28">
        <f t="shared" si="22"/>
        <v>2756118.7171803666</v>
      </c>
      <c r="I182" s="1">
        <f>$E$7*$E$10</f>
        <v>0</v>
      </c>
    </row>
    <row r="183" spans="3:9" x14ac:dyDescent="0.3">
      <c r="C183" s="33">
        <v>15</v>
      </c>
      <c r="D183" s="31">
        <f t="shared" si="20"/>
        <v>169</v>
      </c>
      <c r="E183" s="3">
        <f t="shared" si="25"/>
        <v>32209.083338485252</v>
      </c>
      <c r="F183" s="3">
        <f t="shared" si="19"/>
        <v>12686.575758457653</v>
      </c>
      <c r="G183" s="3">
        <f t="shared" si="21"/>
        <v>19522.507580027599</v>
      </c>
      <c r="H183" s="28">
        <f t="shared" si="22"/>
        <v>2743432.141421909</v>
      </c>
    </row>
    <row r="184" spans="3:9" x14ac:dyDescent="0.3">
      <c r="C184" s="33"/>
      <c r="D184" s="31">
        <f t="shared" si="20"/>
        <v>170</v>
      </c>
      <c r="E184" s="3">
        <f t="shared" si="25"/>
        <v>32209.083338485252</v>
      </c>
      <c r="F184" s="3">
        <f t="shared" si="19"/>
        <v>12776.439003413394</v>
      </c>
      <c r="G184" s="3">
        <f t="shared" si="21"/>
        <v>19432.644335071858</v>
      </c>
      <c r="H184" s="28">
        <f t="shared" si="22"/>
        <v>2730655.7024184954</v>
      </c>
    </row>
    <row r="185" spans="3:9" x14ac:dyDescent="0.3">
      <c r="C185" s="33"/>
      <c r="D185" s="31">
        <f t="shared" si="20"/>
        <v>171</v>
      </c>
      <c r="E185" s="3">
        <f t="shared" si="25"/>
        <v>32209.083338485252</v>
      </c>
      <c r="F185" s="3">
        <f t="shared" si="19"/>
        <v>12866.938779687574</v>
      </c>
      <c r="G185" s="3">
        <f t="shared" si="21"/>
        <v>19342.144558797678</v>
      </c>
      <c r="H185" s="28">
        <f t="shared" si="22"/>
        <v>2717788.7636388079</v>
      </c>
    </row>
    <row r="186" spans="3:9" x14ac:dyDescent="0.3">
      <c r="C186" s="33"/>
      <c r="D186" s="31">
        <f t="shared" si="20"/>
        <v>172</v>
      </c>
      <c r="E186" s="3">
        <f t="shared" si="25"/>
        <v>32209.083338485252</v>
      </c>
      <c r="F186" s="3">
        <f t="shared" si="19"/>
        <v>12958.079596043695</v>
      </c>
      <c r="G186" s="3">
        <f t="shared" si="21"/>
        <v>19251.003742441557</v>
      </c>
      <c r="H186" s="28">
        <f t="shared" si="22"/>
        <v>2704830.6840427644</v>
      </c>
    </row>
    <row r="187" spans="3:9" x14ac:dyDescent="0.3">
      <c r="C187" s="33"/>
      <c r="D187" s="31">
        <f t="shared" si="20"/>
        <v>173</v>
      </c>
      <c r="E187" s="3">
        <f t="shared" si="25"/>
        <v>32209.083338485252</v>
      </c>
      <c r="F187" s="3">
        <f t="shared" si="19"/>
        <v>13049.865993182339</v>
      </c>
      <c r="G187" s="3">
        <f t="shared" si="21"/>
        <v>19159.217345302914</v>
      </c>
      <c r="H187" s="28">
        <f t="shared" si="22"/>
        <v>2691780.8180495822</v>
      </c>
    </row>
    <row r="188" spans="3:9" x14ac:dyDescent="0.3">
      <c r="C188" s="33"/>
      <c r="D188" s="31">
        <f t="shared" si="20"/>
        <v>174</v>
      </c>
      <c r="E188" s="3">
        <f t="shared" si="25"/>
        <v>32209.083338485252</v>
      </c>
      <c r="F188" s="3">
        <f t="shared" si="19"/>
        <v>13142.302543967377</v>
      </c>
      <c r="G188" s="3">
        <f t="shared" si="21"/>
        <v>19066.780794517876</v>
      </c>
      <c r="H188" s="28">
        <f t="shared" si="22"/>
        <v>2678638.5155056147</v>
      </c>
    </row>
    <row r="189" spans="3:9" x14ac:dyDescent="0.3">
      <c r="C189" s="33"/>
      <c r="D189" s="31">
        <f t="shared" si="20"/>
        <v>175</v>
      </c>
      <c r="E189" s="3">
        <f t="shared" si="25"/>
        <v>32209.083338485252</v>
      </c>
      <c r="F189" s="3">
        <f t="shared" si="19"/>
        <v>13235.393853653815</v>
      </c>
      <c r="G189" s="3">
        <f t="shared" si="21"/>
        <v>18973.689484831437</v>
      </c>
      <c r="H189" s="28">
        <f t="shared" si="22"/>
        <v>2665403.121651961</v>
      </c>
    </row>
    <row r="190" spans="3:9" x14ac:dyDescent="0.3">
      <c r="C190" s="33"/>
      <c r="D190" s="31">
        <f t="shared" si="20"/>
        <v>176</v>
      </c>
      <c r="E190" s="3">
        <f t="shared" si="25"/>
        <v>32209.083338485252</v>
      </c>
      <c r="F190" s="3">
        <f t="shared" si="19"/>
        <v>13329.144560117194</v>
      </c>
      <c r="G190" s="3">
        <f t="shared" si="21"/>
        <v>18879.938778368058</v>
      </c>
      <c r="H190" s="28">
        <f t="shared" si="22"/>
        <v>2652073.9770918437</v>
      </c>
    </row>
    <row r="191" spans="3:9" x14ac:dyDescent="0.3">
      <c r="C191" s="33"/>
      <c r="D191" s="31">
        <f t="shared" si="20"/>
        <v>177</v>
      </c>
      <c r="E191" s="3">
        <f t="shared" si="25"/>
        <v>32209.083338485252</v>
      </c>
      <c r="F191" s="3">
        <f t="shared" si="19"/>
        <v>13423.55933408469</v>
      </c>
      <c r="G191" s="3">
        <f t="shared" si="21"/>
        <v>18785.524004400562</v>
      </c>
      <c r="H191" s="28">
        <f t="shared" si="22"/>
        <v>2638650.4177577589</v>
      </c>
    </row>
    <row r="192" spans="3:9" x14ac:dyDescent="0.3">
      <c r="C192" s="33"/>
      <c r="D192" s="31">
        <f t="shared" si="20"/>
        <v>178</v>
      </c>
      <c r="E192" s="3">
        <f t="shared" si="25"/>
        <v>32209.083338485252</v>
      </c>
      <c r="F192" s="3">
        <f t="shared" si="19"/>
        <v>13518.642879367791</v>
      </c>
      <c r="G192" s="3">
        <f t="shared" si="21"/>
        <v>18690.440459117461</v>
      </c>
      <c r="H192" s="28">
        <f t="shared" si="22"/>
        <v>2625131.7748783911</v>
      </c>
    </row>
    <row r="193" spans="3:9" x14ac:dyDescent="0.3">
      <c r="C193" s="33"/>
      <c r="D193" s="31">
        <f t="shared" si="20"/>
        <v>179</v>
      </c>
      <c r="E193" s="3">
        <f t="shared" si="25"/>
        <v>32209.083338485252</v>
      </c>
      <c r="F193" s="3">
        <f t="shared" si="19"/>
        <v>13614.399933096647</v>
      </c>
      <c r="G193" s="3">
        <f t="shared" si="21"/>
        <v>18594.683405388605</v>
      </c>
      <c r="H193" s="28">
        <f t="shared" si="22"/>
        <v>2611517.3749452946</v>
      </c>
    </row>
    <row r="194" spans="3:9" x14ac:dyDescent="0.3">
      <c r="C194" s="33"/>
      <c r="D194" s="31">
        <f t="shared" si="20"/>
        <v>180</v>
      </c>
      <c r="E194" s="3">
        <f t="shared" si="25"/>
        <v>32209.083338485252</v>
      </c>
      <c r="F194" s="3">
        <f t="shared" si="19"/>
        <v>13710.835265956081</v>
      </c>
      <c r="G194" s="3">
        <f t="shared" si="21"/>
        <v>18498.248072529172</v>
      </c>
      <c r="H194" s="28">
        <f t="shared" si="22"/>
        <v>2597806.5396793387</v>
      </c>
      <c r="I194" s="1">
        <f>$E$7*$E$10</f>
        <v>0</v>
      </c>
    </row>
    <row r="195" spans="3:9" x14ac:dyDescent="0.3">
      <c r="C195" s="33">
        <v>16</v>
      </c>
      <c r="D195" s="31">
        <f t="shared" si="20"/>
        <v>181</v>
      </c>
      <c r="E195" s="3">
        <f t="shared" si="25"/>
        <v>32209.083338485252</v>
      </c>
      <c r="F195" s="3">
        <f t="shared" si="19"/>
        <v>13807.953682423267</v>
      </c>
      <c r="G195" s="3">
        <f t="shared" si="21"/>
        <v>18401.129656061985</v>
      </c>
      <c r="H195" s="28">
        <f t="shared" si="22"/>
        <v>2583998.5859969156</v>
      </c>
    </row>
    <row r="196" spans="3:9" x14ac:dyDescent="0.3">
      <c r="C196" s="33"/>
      <c r="D196" s="31">
        <f t="shared" si="20"/>
        <v>182</v>
      </c>
      <c r="E196" s="3">
        <f t="shared" si="25"/>
        <v>32209.083338485252</v>
      </c>
      <c r="F196" s="3">
        <f t="shared" si="19"/>
        <v>13905.7600210071</v>
      </c>
      <c r="G196" s="3">
        <f t="shared" si="21"/>
        <v>18303.323317478153</v>
      </c>
      <c r="H196" s="28">
        <f t="shared" si="22"/>
        <v>2570092.8259759084</v>
      </c>
    </row>
    <row r="197" spans="3:9" x14ac:dyDescent="0.3">
      <c r="C197" s="33"/>
      <c r="D197" s="31">
        <f t="shared" si="20"/>
        <v>183</v>
      </c>
      <c r="E197" s="3">
        <f t="shared" si="25"/>
        <v>32209.083338485252</v>
      </c>
      <c r="F197" s="3">
        <f t="shared" si="19"/>
        <v>14004.259154489231</v>
      </c>
      <c r="G197" s="3">
        <f t="shared" si="21"/>
        <v>18204.824183996021</v>
      </c>
      <c r="H197" s="28">
        <f t="shared" si="22"/>
        <v>2556088.5668214192</v>
      </c>
    </row>
    <row r="198" spans="3:9" x14ac:dyDescent="0.3">
      <c r="C198" s="33"/>
      <c r="D198" s="31">
        <f t="shared" si="20"/>
        <v>184</v>
      </c>
      <c r="E198" s="3">
        <f t="shared" si="25"/>
        <v>32209.083338485252</v>
      </c>
      <c r="F198" s="3">
        <f t="shared" si="19"/>
        <v>14103.455990166865</v>
      </c>
      <c r="G198" s="3">
        <f t="shared" si="21"/>
        <v>18105.627348318387</v>
      </c>
      <c r="H198" s="28">
        <f t="shared" si="22"/>
        <v>2541985.1108312523</v>
      </c>
    </row>
    <row r="199" spans="3:9" x14ac:dyDescent="0.3">
      <c r="C199" s="33"/>
      <c r="D199" s="31">
        <f t="shared" si="20"/>
        <v>185</v>
      </c>
      <c r="E199" s="3">
        <f t="shared" si="25"/>
        <v>32209.083338485252</v>
      </c>
      <c r="F199" s="3">
        <f t="shared" si="19"/>
        <v>14203.355470097213</v>
      </c>
      <c r="G199" s="3">
        <f t="shared" si="21"/>
        <v>18005.727868388039</v>
      </c>
      <c r="H199" s="28">
        <f t="shared" si="22"/>
        <v>2527781.7553611551</v>
      </c>
    </row>
    <row r="200" spans="3:9" x14ac:dyDescent="0.3">
      <c r="C200" s="33"/>
      <c r="D200" s="31">
        <f t="shared" si="20"/>
        <v>186</v>
      </c>
      <c r="E200" s="3">
        <f t="shared" si="25"/>
        <v>32209.083338485252</v>
      </c>
      <c r="F200" s="3">
        <f t="shared" si="19"/>
        <v>14303.962571343734</v>
      </c>
      <c r="G200" s="3">
        <f t="shared" si="21"/>
        <v>17905.120767141518</v>
      </c>
      <c r="H200" s="28">
        <f t="shared" si="22"/>
        <v>2513477.7927898113</v>
      </c>
    </row>
    <row r="201" spans="3:9" x14ac:dyDescent="0.3">
      <c r="C201" s="33"/>
      <c r="D201" s="31">
        <f t="shared" si="20"/>
        <v>187</v>
      </c>
      <c r="E201" s="3">
        <f t="shared" si="25"/>
        <v>32209.083338485252</v>
      </c>
      <c r="F201" s="3">
        <f t="shared" si="19"/>
        <v>14405.28230622409</v>
      </c>
      <c r="G201" s="3">
        <f t="shared" si="21"/>
        <v>17803.801032261163</v>
      </c>
      <c r="H201" s="28">
        <f t="shared" si="22"/>
        <v>2499072.5104835872</v>
      </c>
    </row>
    <row r="202" spans="3:9" x14ac:dyDescent="0.3">
      <c r="C202" s="33"/>
      <c r="D202" s="31">
        <f t="shared" si="20"/>
        <v>188</v>
      </c>
      <c r="E202" s="3">
        <f t="shared" si="25"/>
        <v>32209.083338485252</v>
      </c>
      <c r="F202" s="3">
        <f t="shared" si="19"/>
        <v>14507.319722559841</v>
      </c>
      <c r="G202" s="3">
        <f t="shared" si="21"/>
        <v>17701.763615925411</v>
      </c>
      <c r="H202" s="28">
        <f t="shared" si="22"/>
        <v>2484565.1907610274</v>
      </c>
    </row>
    <row r="203" spans="3:9" x14ac:dyDescent="0.3">
      <c r="C203" s="33"/>
      <c r="D203" s="31">
        <f t="shared" si="20"/>
        <v>189</v>
      </c>
      <c r="E203" s="3">
        <f t="shared" si="25"/>
        <v>32209.083338485252</v>
      </c>
      <c r="F203" s="3">
        <f t="shared" si="19"/>
        <v>14610.079903927974</v>
      </c>
      <c r="G203" s="3">
        <f t="shared" si="21"/>
        <v>17599.003434557279</v>
      </c>
      <c r="H203" s="28">
        <f t="shared" si="22"/>
        <v>2469955.1108570993</v>
      </c>
    </row>
    <row r="204" spans="3:9" x14ac:dyDescent="0.3">
      <c r="C204" s="33"/>
      <c r="D204" s="31">
        <f t="shared" si="20"/>
        <v>190</v>
      </c>
      <c r="E204" s="3">
        <f t="shared" si="25"/>
        <v>32209.083338485252</v>
      </c>
      <c r="F204" s="3">
        <f t="shared" si="19"/>
        <v>14713.567969914129</v>
      </c>
      <c r="G204" s="3">
        <f t="shared" si="21"/>
        <v>17495.515368571123</v>
      </c>
      <c r="H204" s="28">
        <f t="shared" si="22"/>
        <v>2455241.5428871852</v>
      </c>
    </row>
    <row r="205" spans="3:9" x14ac:dyDescent="0.3">
      <c r="C205" s="33"/>
      <c r="D205" s="31">
        <f t="shared" si="20"/>
        <v>191</v>
      </c>
      <c r="E205" s="3">
        <f t="shared" si="25"/>
        <v>32209.083338485252</v>
      </c>
      <c r="F205" s="3">
        <f t="shared" si="19"/>
        <v>14817.789076367688</v>
      </c>
      <c r="G205" s="3">
        <f t="shared" si="21"/>
        <v>17391.294262117564</v>
      </c>
      <c r="H205" s="28">
        <f t="shared" si="22"/>
        <v>2440423.7538108174</v>
      </c>
    </row>
    <row r="206" spans="3:9" x14ac:dyDescent="0.3">
      <c r="C206" s="33"/>
      <c r="D206" s="31">
        <f t="shared" si="20"/>
        <v>192</v>
      </c>
      <c r="E206" s="3">
        <f t="shared" si="25"/>
        <v>32209.083338485252</v>
      </c>
      <c r="F206" s="3">
        <f t="shared" si="19"/>
        <v>14922.748415658629</v>
      </c>
      <c r="G206" s="3">
        <f t="shared" si="21"/>
        <v>17286.334922826623</v>
      </c>
      <c r="H206" s="28">
        <f t="shared" si="22"/>
        <v>2425501.0053951587</v>
      </c>
      <c r="I206" s="1">
        <f>$E$7*$E$10</f>
        <v>0</v>
      </c>
    </row>
    <row r="207" spans="3:9" x14ac:dyDescent="0.3">
      <c r="C207" s="33">
        <v>17</v>
      </c>
      <c r="D207" s="31">
        <f t="shared" si="20"/>
        <v>193</v>
      </c>
      <c r="E207" s="3">
        <f t="shared" si="25"/>
        <v>32209.083338485252</v>
      </c>
      <c r="F207" s="3">
        <f t="shared" si="19"/>
        <v>15028.45121693621</v>
      </c>
      <c r="G207" s="3">
        <f t="shared" si="21"/>
        <v>17180.632121549042</v>
      </c>
      <c r="H207" s="28">
        <f t="shared" si="22"/>
        <v>2410472.5541782225</v>
      </c>
    </row>
    <row r="208" spans="3:9" x14ac:dyDescent="0.3">
      <c r="C208" s="33"/>
      <c r="D208" s="31">
        <f t="shared" si="20"/>
        <v>194</v>
      </c>
      <c r="E208" s="3">
        <f t="shared" si="25"/>
        <v>32209.083338485252</v>
      </c>
      <c r="F208" s="3">
        <f t="shared" ref="F208:F272" si="26">IF(ROUND(H207,1)=0,0,E208-G208)</f>
        <v>15134.902746389507</v>
      </c>
      <c r="G208" s="3">
        <f t="shared" si="21"/>
        <v>17074.180592095745</v>
      </c>
      <c r="H208" s="28">
        <f t="shared" si="22"/>
        <v>2395337.6514318329</v>
      </c>
    </row>
    <row r="209" spans="3:9" x14ac:dyDescent="0.3">
      <c r="C209" s="33"/>
      <c r="D209" s="31">
        <f t="shared" ref="D209:D272" si="27">D208+1</f>
        <v>195</v>
      </c>
      <c r="E209" s="3">
        <f t="shared" si="25"/>
        <v>32209.083338485252</v>
      </c>
      <c r="F209" s="3">
        <f t="shared" si="26"/>
        <v>15242.108307509767</v>
      </c>
      <c r="G209" s="3">
        <f t="shared" ref="G209:G272" si="28">IF(H208&gt;0,H208*$E$4/12,0)</f>
        <v>16966.975030975485</v>
      </c>
      <c r="H209" s="28">
        <f t="shared" ref="H209:H272" si="29">H208-SUM(I208,F209)</f>
        <v>2380095.5431243232</v>
      </c>
    </row>
    <row r="210" spans="3:9" x14ac:dyDescent="0.3">
      <c r="C210" s="33"/>
      <c r="D210" s="31">
        <f t="shared" si="27"/>
        <v>196</v>
      </c>
      <c r="E210" s="3">
        <f t="shared" si="25"/>
        <v>32209.083338485252</v>
      </c>
      <c r="F210" s="3">
        <f t="shared" si="26"/>
        <v>15350.073241354628</v>
      </c>
      <c r="G210" s="3">
        <f t="shared" si="28"/>
        <v>16859.010097130624</v>
      </c>
      <c r="H210" s="28">
        <f t="shared" si="29"/>
        <v>2364745.4698829688</v>
      </c>
    </row>
    <row r="211" spans="3:9" x14ac:dyDescent="0.3">
      <c r="C211" s="33"/>
      <c r="D211" s="31">
        <f t="shared" si="27"/>
        <v>197</v>
      </c>
      <c r="E211" s="3">
        <f t="shared" si="25"/>
        <v>32209.083338485252</v>
      </c>
      <c r="F211" s="3">
        <f t="shared" si="26"/>
        <v>15458.802926814224</v>
      </c>
      <c r="G211" s="3">
        <f t="shared" si="28"/>
        <v>16750.280411671029</v>
      </c>
      <c r="H211" s="28">
        <f t="shared" si="29"/>
        <v>2349286.6669561546</v>
      </c>
    </row>
    <row r="212" spans="3:9" x14ac:dyDescent="0.3">
      <c r="C212" s="33"/>
      <c r="D212" s="31">
        <f t="shared" si="27"/>
        <v>198</v>
      </c>
      <c r="E212" s="3">
        <f t="shared" si="25"/>
        <v>32209.083338485252</v>
      </c>
      <c r="F212" s="3">
        <f t="shared" si="26"/>
        <v>15568.302780879156</v>
      </c>
      <c r="G212" s="3">
        <f t="shared" si="28"/>
        <v>16640.780557606096</v>
      </c>
      <c r="H212" s="28">
        <f t="shared" si="29"/>
        <v>2333718.3641752754</v>
      </c>
    </row>
    <row r="213" spans="3:9" x14ac:dyDescent="0.3">
      <c r="C213" s="33"/>
      <c r="D213" s="31">
        <f t="shared" si="27"/>
        <v>199</v>
      </c>
      <c r="E213" s="3">
        <f t="shared" si="25"/>
        <v>32209.083338485252</v>
      </c>
      <c r="F213" s="3">
        <f t="shared" si="26"/>
        <v>15678.578258910384</v>
      </c>
      <c r="G213" s="3">
        <f t="shared" si="28"/>
        <v>16530.505079574868</v>
      </c>
      <c r="H213" s="28">
        <f t="shared" si="29"/>
        <v>2318039.7859163652</v>
      </c>
    </row>
    <row r="214" spans="3:9" x14ac:dyDescent="0.3">
      <c r="C214" s="33"/>
      <c r="D214" s="31">
        <f t="shared" si="27"/>
        <v>200</v>
      </c>
      <c r="E214" s="3">
        <f t="shared" si="25"/>
        <v>32209.083338485252</v>
      </c>
      <c r="F214" s="3">
        <f t="shared" si="26"/>
        <v>15789.634854910997</v>
      </c>
      <c r="G214" s="3">
        <f t="shared" si="28"/>
        <v>16419.448483574255</v>
      </c>
      <c r="H214" s="28">
        <f t="shared" si="29"/>
        <v>2302250.1510614543</v>
      </c>
    </row>
    <row r="215" spans="3:9" x14ac:dyDescent="0.3">
      <c r="C215" s="33"/>
      <c r="D215" s="31">
        <f t="shared" si="27"/>
        <v>201</v>
      </c>
      <c r="E215" s="3">
        <f t="shared" si="25"/>
        <v>32209.083338485252</v>
      </c>
      <c r="F215" s="3">
        <f t="shared" si="26"/>
        <v>15901.478101799948</v>
      </c>
      <c r="G215" s="3">
        <f t="shared" si="28"/>
        <v>16307.605236685304</v>
      </c>
      <c r="H215" s="28">
        <f t="shared" si="29"/>
        <v>2286348.6729596546</v>
      </c>
    </row>
    <row r="216" spans="3:9" x14ac:dyDescent="0.3">
      <c r="C216" s="33"/>
      <c r="D216" s="31">
        <f t="shared" si="27"/>
        <v>202</v>
      </c>
      <c r="E216" s="3">
        <f t="shared" si="25"/>
        <v>32209.083338485252</v>
      </c>
      <c r="F216" s="3">
        <f t="shared" si="26"/>
        <v>16014.113571687698</v>
      </c>
      <c r="G216" s="3">
        <f t="shared" si="28"/>
        <v>16194.969766797554</v>
      </c>
      <c r="H216" s="28">
        <f t="shared" si="29"/>
        <v>2270334.559387967</v>
      </c>
    </row>
    <row r="217" spans="3:9" x14ac:dyDescent="0.3">
      <c r="C217" s="33"/>
      <c r="D217" s="31">
        <f t="shared" si="27"/>
        <v>203</v>
      </c>
      <c r="E217" s="3">
        <f t="shared" si="25"/>
        <v>32209.083338485252</v>
      </c>
      <c r="F217" s="3">
        <f t="shared" si="26"/>
        <v>16127.54687615382</v>
      </c>
      <c r="G217" s="3">
        <f t="shared" si="28"/>
        <v>16081.536462331433</v>
      </c>
      <c r="H217" s="28">
        <f t="shared" si="29"/>
        <v>2254207.0125118131</v>
      </c>
    </row>
    <row r="218" spans="3:9" x14ac:dyDescent="0.3">
      <c r="C218" s="33"/>
      <c r="D218" s="31">
        <f t="shared" si="27"/>
        <v>204</v>
      </c>
      <c r="E218" s="3">
        <f t="shared" si="25"/>
        <v>32209.083338485252</v>
      </c>
      <c r="F218" s="3">
        <f t="shared" si="26"/>
        <v>16241.783666526577</v>
      </c>
      <c r="G218" s="3">
        <f t="shared" si="28"/>
        <v>15967.299671958675</v>
      </c>
      <c r="H218" s="28">
        <f t="shared" si="29"/>
        <v>2237965.2288452866</v>
      </c>
      <c r="I218" s="1">
        <f>$E$7*$E$10</f>
        <v>0</v>
      </c>
    </row>
    <row r="219" spans="3:9" x14ac:dyDescent="0.3">
      <c r="C219" s="33">
        <v>18</v>
      </c>
      <c r="D219" s="31">
        <f t="shared" si="27"/>
        <v>205</v>
      </c>
      <c r="E219" s="3">
        <f t="shared" si="25"/>
        <v>32209.083338485252</v>
      </c>
      <c r="F219" s="3">
        <f t="shared" si="26"/>
        <v>16356.829634164469</v>
      </c>
      <c r="G219" s="3">
        <f t="shared" si="28"/>
        <v>15852.253704320783</v>
      </c>
      <c r="H219" s="28">
        <f t="shared" si="29"/>
        <v>2221608.3992111222</v>
      </c>
    </row>
    <row r="220" spans="3:9" x14ac:dyDescent="0.3">
      <c r="C220" s="33"/>
      <c r="D220" s="31">
        <f t="shared" si="27"/>
        <v>206</v>
      </c>
      <c r="E220" s="3">
        <f t="shared" si="25"/>
        <v>32209.083338485252</v>
      </c>
      <c r="F220" s="3">
        <f t="shared" si="26"/>
        <v>16472.690510739805</v>
      </c>
      <c r="G220" s="3">
        <f t="shared" si="28"/>
        <v>15736.392827745449</v>
      </c>
      <c r="H220" s="28">
        <f t="shared" si="29"/>
        <v>2205135.7087003822</v>
      </c>
    </row>
    <row r="221" spans="3:9" x14ac:dyDescent="0.3">
      <c r="C221" s="33"/>
      <c r="D221" s="31">
        <f t="shared" si="27"/>
        <v>207</v>
      </c>
      <c r="E221" s="3">
        <f t="shared" si="25"/>
        <v>32209.083338485252</v>
      </c>
      <c r="F221" s="3">
        <f t="shared" si="26"/>
        <v>16589.372068524208</v>
      </c>
      <c r="G221" s="3">
        <f t="shared" si="28"/>
        <v>15619.711269961042</v>
      </c>
      <c r="H221" s="28">
        <f t="shared" si="29"/>
        <v>2188546.3366318578</v>
      </c>
    </row>
    <row r="222" spans="3:9" x14ac:dyDescent="0.3">
      <c r="C222" s="33"/>
      <c r="D222" s="31">
        <f t="shared" si="27"/>
        <v>208</v>
      </c>
      <c r="E222" s="3">
        <f t="shared" si="25"/>
        <v>32209.083338485252</v>
      </c>
      <c r="F222" s="3">
        <f t="shared" si="26"/>
        <v>16706.880120676258</v>
      </c>
      <c r="G222" s="3">
        <f t="shared" si="28"/>
        <v>15502.203217808994</v>
      </c>
      <c r="H222" s="28">
        <f t="shared" si="29"/>
        <v>2171839.4565111813</v>
      </c>
    </row>
    <row r="223" spans="3:9" x14ac:dyDescent="0.3">
      <c r="C223" s="33"/>
      <c r="D223" s="31">
        <f t="shared" si="27"/>
        <v>209</v>
      </c>
      <c r="E223" s="3">
        <f t="shared" si="25"/>
        <v>32209.083338485252</v>
      </c>
      <c r="F223" s="3">
        <f t="shared" si="26"/>
        <v>16825.220521531053</v>
      </c>
      <c r="G223" s="3">
        <f t="shared" si="28"/>
        <v>15383.862816954201</v>
      </c>
      <c r="H223" s="28">
        <f t="shared" si="29"/>
        <v>2155014.2359896502</v>
      </c>
    </row>
    <row r="224" spans="3:9" x14ac:dyDescent="0.3">
      <c r="C224" s="33"/>
      <c r="D224" s="31">
        <f t="shared" si="27"/>
        <v>210</v>
      </c>
      <c r="E224" s="3">
        <f t="shared" si="25"/>
        <v>32209.083338485252</v>
      </c>
      <c r="F224" s="3">
        <f t="shared" si="26"/>
        <v>16944.399166891897</v>
      </c>
      <c r="G224" s="3">
        <f t="shared" si="28"/>
        <v>15264.684171593357</v>
      </c>
      <c r="H224" s="28">
        <f t="shared" si="29"/>
        <v>2138069.8368227584</v>
      </c>
    </row>
    <row r="225" spans="3:9" x14ac:dyDescent="0.3">
      <c r="C225" s="33"/>
      <c r="D225" s="31">
        <f t="shared" si="27"/>
        <v>211</v>
      </c>
      <c r="E225" s="3">
        <f t="shared" si="25"/>
        <v>32209.083338485252</v>
      </c>
      <c r="F225" s="3">
        <f t="shared" si="26"/>
        <v>17064.421994324046</v>
      </c>
      <c r="G225" s="3">
        <f t="shared" si="28"/>
        <v>15144.661344161206</v>
      </c>
      <c r="H225" s="28">
        <f t="shared" si="29"/>
        <v>2121005.4148284346</v>
      </c>
    </row>
    <row r="226" spans="3:9" x14ac:dyDescent="0.3">
      <c r="C226" s="33"/>
      <c r="D226" s="31">
        <f t="shared" si="27"/>
        <v>212</v>
      </c>
      <c r="E226" s="3">
        <f t="shared" si="25"/>
        <v>32209.083338485252</v>
      </c>
      <c r="F226" s="3">
        <f t="shared" si="26"/>
        <v>17185.294983450505</v>
      </c>
      <c r="G226" s="3">
        <f t="shared" si="28"/>
        <v>15023.788355034747</v>
      </c>
      <c r="H226" s="28">
        <f t="shared" si="29"/>
        <v>2103820.1198449843</v>
      </c>
    </row>
    <row r="227" spans="3:9" x14ac:dyDescent="0.3">
      <c r="C227" s="33"/>
      <c r="D227" s="31">
        <f t="shared" si="27"/>
        <v>213</v>
      </c>
      <c r="E227" s="3">
        <f t="shared" si="25"/>
        <v>32209.083338485252</v>
      </c>
      <c r="F227" s="3">
        <f t="shared" si="26"/>
        <v>17307.024156249943</v>
      </c>
      <c r="G227" s="3">
        <f t="shared" si="28"/>
        <v>14902.059182235307</v>
      </c>
      <c r="H227" s="28">
        <f t="shared" si="29"/>
        <v>2086513.0956887342</v>
      </c>
    </row>
    <row r="228" spans="3:9" x14ac:dyDescent="0.3">
      <c r="C228" s="33"/>
      <c r="D228" s="31">
        <f t="shared" si="27"/>
        <v>214</v>
      </c>
      <c r="E228" s="3">
        <f t="shared" si="25"/>
        <v>32209.083338485252</v>
      </c>
      <c r="F228" s="3">
        <f t="shared" si="26"/>
        <v>17429.615577356715</v>
      </c>
      <c r="G228" s="3">
        <f t="shared" si="28"/>
        <v>14779.467761128535</v>
      </c>
      <c r="H228" s="28">
        <f t="shared" si="29"/>
        <v>2069083.4801113775</v>
      </c>
    </row>
    <row r="229" spans="3:9" x14ac:dyDescent="0.3">
      <c r="C229" s="33"/>
      <c r="D229" s="31">
        <f t="shared" si="27"/>
        <v>215</v>
      </c>
      <c r="E229" s="3">
        <f t="shared" si="25"/>
        <v>32209.083338485252</v>
      </c>
      <c r="F229" s="3">
        <f t="shared" si="26"/>
        <v>17553.075354362991</v>
      </c>
      <c r="G229" s="3">
        <f t="shared" si="28"/>
        <v>14656.00798412226</v>
      </c>
      <c r="H229" s="28">
        <f t="shared" si="29"/>
        <v>2051530.4047570145</v>
      </c>
    </row>
    <row r="230" spans="3:9" x14ac:dyDescent="0.3">
      <c r="C230" s="33"/>
      <c r="D230" s="31">
        <f t="shared" si="27"/>
        <v>216</v>
      </c>
      <c r="E230" s="3">
        <f t="shared" si="25"/>
        <v>32209.083338485252</v>
      </c>
      <c r="F230" s="3">
        <f t="shared" si="26"/>
        <v>17677.409638123063</v>
      </c>
      <c r="G230" s="3">
        <f t="shared" si="28"/>
        <v>14531.673700362187</v>
      </c>
      <c r="H230" s="28">
        <f t="shared" si="29"/>
        <v>2033852.9951188914</v>
      </c>
      <c r="I230" s="1">
        <f>$E$7*$E$10</f>
        <v>0</v>
      </c>
    </row>
    <row r="231" spans="3:9" x14ac:dyDescent="0.3">
      <c r="C231" s="33">
        <v>19</v>
      </c>
      <c r="D231" s="31">
        <f t="shared" si="27"/>
        <v>217</v>
      </c>
      <c r="E231" s="3">
        <f t="shared" si="25"/>
        <v>32209.083338485252</v>
      </c>
      <c r="F231" s="3">
        <f t="shared" si="26"/>
        <v>17802.624623059768</v>
      </c>
      <c r="G231" s="3">
        <f t="shared" si="28"/>
        <v>14406.458715425482</v>
      </c>
      <c r="H231" s="28">
        <f t="shared" si="29"/>
        <v>2016050.3704958316</v>
      </c>
    </row>
    <row r="232" spans="3:9" x14ac:dyDescent="0.3">
      <c r="C232" s="33"/>
      <c r="D232" s="31">
        <f t="shared" si="27"/>
        <v>218</v>
      </c>
      <c r="E232" s="3">
        <f t="shared" si="25"/>
        <v>32209.083338485252</v>
      </c>
      <c r="F232" s="3">
        <f t="shared" si="26"/>
        <v>17928.72654747311</v>
      </c>
      <c r="G232" s="3">
        <f t="shared" si="28"/>
        <v>14280.356791012142</v>
      </c>
      <c r="H232" s="28">
        <f t="shared" si="29"/>
        <v>1998121.6439483585</v>
      </c>
    </row>
    <row r="233" spans="3:9" x14ac:dyDescent="0.3">
      <c r="C233" s="33"/>
      <c r="D233" s="31">
        <f t="shared" si="27"/>
        <v>219</v>
      </c>
      <c r="E233" s="3">
        <f t="shared" si="25"/>
        <v>32209.083338485252</v>
      </c>
      <c r="F233" s="3">
        <f t="shared" si="26"/>
        <v>18055.721693851046</v>
      </c>
      <c r="G233" s="3">
        <f t="shared" si="28"/>
        <v>14153.361644634206</v>
      </c>
      <c r="H233" s="28">
        <f t="shared" si="29"/>
        <v>1980065.9222545074</v>
      </c>
    </row>
    <row r="234" spans="3:9" x14ac:dyDescent="0.3">
      <c r="C234" s="33"/>
      <c r="D234" s="31">
        <f t="shared" si="27"/>
        <v>220</v>
      </c>
      <c r="E234" s="3">
        <f t="shared" si="25"/>
        <v>32209.083338485252</v>
      </c>
      <c r="F234" s="3">
        <f t="shared" si="26"/>
        <v>18183.616389182491</v>
      </c>
      <c r="G234" s="3">
        <f t="shared" si="28"/>
        <v>14025.466949302761</v>
      </c>
      <c r="H234" s="28">
        <f t="shared" si="29"/>
        <v>1961882.305865325</v>
      </c>
    </row>
    <row r="235" spans="3:9" x14ac:dyDescent="0.3">
      <c r="C235" s="33"/>
      <c r="D235" s="31">
        <f t="shared" si="27"/>
        <v>221</v>
      </c>
      <c r="E235" s="3">
        <f t="shared" si="25"/>
        <v>32209.083338485252</v>
      </c>
      <c r="F235" s="3">
        <f t="shared" si="26"/>
        <v>18312.417005272531</v>
      </c>
      <c r="G235" s="3">
        <f t="shared" si="28"/>
        <v>13896.666333212721</v>
      </c>
      <c r="H235" s="28">
        <f t="shared" si="29"/>
        <v>1943569.8888600525</v>
      </c>
    </row>
    <row r="236" spans="3:9" x14ac:dyDescent="0.3">
      <c r="C236" s="33"/>
      <c r="D236" s="31">
        <f t="shared" si="27"/>
        <v>222</v>
      </c>
      <c r="E236" s="3">
        <f t="shared" si="25"/>
        <v>32209.083338485252</v>
      </c>
      <c r="F236" s="3">
        <f t="shared" si="26"/>
        <v>18442.129959059879</v>
      </c>
      <c r="G236" s="3">
        <f t="shared" si="28"/>
        <v>13766.953379425373</v>
      </c>
      <c r="H236" s="28">
        <f t="shared" si="29"/>
        <v>1925127.7589009926</v>
      </c>
    </row>
    <row r="237" spans="3:9" x14ac:dyDescent="0.3">
      <c r="C237" s="33"/>
      <c r="D237" s="31">
        <f t="shared" si="27"/>
        <v>223</v>
      </c>
      <c r="E237" s="3">
        <f t="shared" ref="E237:E300" si="30">IF(ROUND(H236,1)=0,0,E236)</f>
        <v>32209.083338485252</v>
      </c>
      <c r="F237" s="3">
        <f t="shared" si="26"/>
        <v>18572.761712936554</v>
      </c>
      <c r="G237" s="3">
        <f t="shared" si="28"/>
        <v>13636.321625548699</v>
      </c>
      <c r="H237" s="28">
        <f t="shared" si="29"/>
        <v>1906554.9971880561</v>
      </c>
    </row>
    <row r="238" spans="3:9" x14ac:dyDescent="0.3">
      <c r="C238" s="33"/>
      <c r="D238" s="31">
        <f t="shared" si="27"/>
        <v>224</v>
      </c>
      <c r="E238" s="3">
        <f t="shared" si="30"/>
        <v>32209.083338485252</v>
      </c>
      <c r="F238" s="3">
        <f t="shared" si="26"/>
        <v>18704.318775069856</v>
      </c>
      <c r="G238" s="3">
        <f t="shared" si="28"/>
        <v>13504.764563415398</v>
      </c>
      <c r="H238" s="28">
        <f t="shared" si="29"/>
        <v>1887850.6784129862</v>
      </c>
    </row>
    <row r="239" spans="3:9" x14ac:dyDescent="0.3">
      <c r="C239" s="33"/>
      <c r="D239" s="31">
        <f t="shared" si="27"/>
        <v>225</v>
      </c>
      <c r="E239" s="3">
        <f t="shared" si="30"/>
        <v>32209.083338485252</v>
      </c>
      <c r="F239" s="3">
        <f t="shared" si="26"/>
        <v>18836.807699726596</v>
      </c>
      <c r="G239" s="3">
        <f t="shared" si="28"/>
        <v>13372.275638758654</v>
      </c>
      <c r="H239" s="28">
        <f t="shared" si="29"/>
        <v>1869013.8707132596</v>
      </c>
    </row>
    <row r="240" spans="3:9" x14ac:dyDescent="0.3">
      <c r="C240" s="33"/>
      <c r="D240" s="31">
        <f t="shared" si="27"/>
        <v>226</v>
      </c>
      <c r="E240" s="3">
        <f t="shared" si="30"/>
        <v>32209.083338485252</v>
      </c>
      <c r="F240" s="3">
        <f t="shared" si="26"/>
        <v>18970.235087599664</v>
      </c>
      <c r="G240" s="3">
        <f t="shared" si="28"/>
        <v>13238.848250885589</v>
      </c>
      <c r="H240" s="28">
        <f t="shared" si="29"/>
        <v>1850043.63562566</v>
      </c>
    </row>
    <row r="241" spans="3:11" x14ac:dyDescent="0.3">
      <c r="C241" s="33"/>
      <c r="D241" s="31">
        <f t="shared" si="27"/>
        <v>227</v>
      </c>
      <c r="E241" s="3">
        <f t="shared" si="30"/>
        <v>32209.083338485252</v>
      </c>
      <c r="F241" s="3">
        <f t="shared" si="26"/>
        <v>19104.60758613683</v>
      </c>
      <c r="G241" s="3">
        <f t="shared" si="28"/>
        <v>13104.475752348424</v>
      </c>
      <c r="H241" s="28">
        <f t="shared" si="29"/>
        <v>1830939.0280395232</v>
      </c>
    </row>
    <row r="242" spans="3:11" x14ac:dyDescent="0.3">
      <c r="C242" s="33"/>
      <c r="D242" s="31">
        <f t="shared" si="27"/>
        <v>228</v>
      </c>
      <c r="E242" s="3">
        <f t="shared" si="30"/>
        <v>32209.083338485252</v>
      </c>
      <c r="F242" s="3">
        <f t="shared" si="26"/>
        <v>19239.931889871965</v>
      </c>
      <c r="G242" s="3">
        <f t="shared" si="28"/>
        <v>12969.151448613289</v>
      </c>
      <c r="H242" s="28">
        <f t="shared" si="29"/>
        <v>1811699.0961496511</v>
      </c>
      <c r="I242" s="1">
        <f>$E$7*$E$10</f>
        <v>0</v>
      </c>
    </row>
    <row r="243" spans="3:11" x14ac:dyDescent="0.3">
      <c r="C243" s="33">
        <v>20</v>
      </c>
      <c r="D243" s="31">
        <f t="shared" si="27"/>
        <v>229</v>
      </c>
      <c r="E243" s="3">
        <f t="shared" si="30"/>
        <v>32209.083338485252</v>
      </c>
      <c r="F243" s="3">
        <f t="shared" si="26"/>
        <v>19376.214740758558</v>
      </c>
      <c r="G243" s="3">
        <f t="shared" si="28"/>
        <v>12832.868597726696</v>
      </c>
      <c r="H243" s="28">
        <f t="shared" si="29"/>
        <v>1792322.8814088926</v>
      </c>
    </row>
    <row r="244" spans="3:11" x14ac:dyDescent="0.3">
      <c r="C244" s="33"/>
      <c r="D244" s="31">
        <f t="shared" si="27"/>
        <v>230</v>
      </c>
      <c r="E244" s="3">
        <f t="shared" si="30"/>
        <v>32209.083338485252</v>
      </c>
      <c r="F244" s="3">
        <f t="shared" si="26"/>
        <v>19513.462928505593</v>
      </c>
      <c r="G244" s="3">
        <f t="shared" si="28"/>
        <v>12695.620409979658</v>
      </c>
      <c r="H244" s="28">
        <f t="shared" si="29"/>
        <v>1772809.418480387</v>
      </c>
    </row>
    <row r="245" spans="3:11" x14ac:dyDescent="0.3">
      <c r="C245" s="33"/>
      <c r="D245" s="31">
        <f t="shared" si="27"/>
        <v>231</v>
      </c>
      <c r="E245" s="3">
        <f t="shared" si="30"/>
        <v>32209.083338485252</v>
      </c>
      <c r="F245" s="3">
        <f t="shared" si="26"/>
        <v>19651.68329091584</v>
      </c>
      <c r="G245" s="3">
        <f t="shared" si="28"/>
        <v>12557.40004756941</v>
      </c>
      <c r="H245" s="28">
        <f t="shared" si="29"/>
        <v>1753157.7351894712</v>
      </c>
    </row>
    <row r="246" spans="3:11" x14ac:dyDescent="0.3">
      <c r="C246" s="33"/>
      <c r="D246" s="31">
        <f t="shared" si="27"/>
        <v>232</v>
      </c>
      <c r="E246" s="3">
        <f t="shared" si="30"/>
        <v>32209.083338485252</v>
      </c>
      <c r="F246" s="3">
        <f t="shared" si="26"/>
        <v>19790.8827142265</v>
      </c>
      <c r="G246" s="3">
        <f t="shared" si="28"/>
        <v>12418.200624258754</v>
      </c>
      <c r="H246" s="28">
        <f t="shared" si="29"/>
        <v>1733366.8524752446</v>
      </c>
    </row>
    <row r="247" spans="3:11" x14ac:dyDescent="0.3">
      <c r="C247" s="33"/>
      <c r="D247" s="31">
        <f t="shared" si="27"/>
        <v>233</v>
      </c>
      <c r="E247" s="3">
        <f t="shared" si="30"/>
        <v>32209.083338485252</v>
      </c>
      <c r="F247" s="3">
        <f t="shared" si="26"/>
        <v>19931.068133452267</v>
      </c>
      <c r="G247" s="3">
        <f t="shared" si="28"/>
        <v>12278.015205032983</v>
      </c>
      <c r="H247" s="28">
        <f t="shared" si="29"/>
        <v>1713435.7843417923</v>
      </c>
    </row>
    <row r="248" spans="3:11" x14ac:dyDescent="0.3">
      <c r="C248" s="33"/>
      <c r="D248" s="31">
        <f t="shared" si="27"/>
        <v>234</v>
      </c>
      <c r="E248" s="3">
        <f t="shared" si="30"/>
        <v>32209.083338485252</v>
      </c>
      <c r="F248" s="3">
        <f t="shared" si="26"/>
        <v>20072.246532730889</v>
      </c>
      <c r="G248" s="3">
        <f t="shared" si="28"/>
        <v>12136.836805754363</v>
      </c>
      <c r="H248" s="28">
        <f t="shared" si="29"/>
        <v>1693363.5378090614</v>
      </c>
    </row>
    <row r="249" spans="3:11" x14ac:dyDescent="0.3">
      <c r="C249" s="33"/>
      <c r="D249" s="31">
        <f t="shared" si="27"/>
        <v>235</v>
      </c>
      <c r="E249" s="3">
        <f t="shared" si="30"/>
        <v>32209.083338485252</v>
      </c>
      <c r="F249" s="3">
        <f t="shared" si="26"/>
        <v>20214.424945671068</v>
      </c>
      <c r="G249" s="3">
        <f t="shared" si="28"/>
        <v>11994.658392814184</v>
      </c>
      <c r="H249" s="28">
        <f t="shared" si="29"/>
        <v>1673149.1128633902</v>
      </c>
    </row>
    <row r="250" spans="3:11" x14ac:dyDescent="0.3">
      <c r="C250" s="33"/>
      <c r="D250" s="31">
        <f t="shared" si="27"/>
        <v>236</v>
      </c>
      <c r="E250" s="3">
        <f t="shared" si="30"/>
        <v>32209.083338485252</v>
      </c>
      <c r="F250" s="3">
        <f t="shared" si="26"/>
        <v>20357.610455702903</v>
      </c>
      <c r="G250" s="3">
        <f t="shared" si="28"/>
        <v>11851.472882782349</v>
      </c>
      <c r="H250" s="28">
        <f t="shared" si="29"/>
        <v>1652791.5024076873</v>
      </c>
    </row>
    <row r="251" spans="3:11" x14ac:dyDescent="0.3">
      <c r="C251" s="33"/>
      <c r="D251" s="31">
        <f t="shared" si="27"/>
        <v>237</v>
      </c>
      <c r="E251" s="3">
        <f t="shared" si="30"/>
        <v>32209.083338485252</v>
      </c>
      <c r="F251" s="3">
        <f t="shared" si="26"/>
        <v>20501.810196430801</v>
      </c>
      <c r="G251" s="3">
        <f t="shared" si="28"/>
        <v>11707.273142054451</v>
      </c>
      <c r="H251" s="28">
        <f t="shared" si="29"/>
        <v>1632289.6922112564</v>
      </c>
      <c r="K251" s="4"/>
    </row>
    <row r="252" spans="3:11" x14ac:dyDescent="0.3">
      <c r="C252" s="33"/>
      <c r="D252" s="31">
        <f t="shared" si="27"/>
        <v>238</v>
      </c>
      <c r="E252" s="3">
        <f t="shared" si="30"/>
        <v>32209.083338485252</v>
      </c>
      <c r="F252" s="3">
        <f t="shared" si="26"/>
        <v>20647.031351988851</v>
      </c>
      <c r="G252" s="3">
        <f t="shared" si="28"/>
        <v>11562.051986496401</v>
      </c>
      <c r="H252" s="28">
        <f t="shared" si="29"/>
        <v>1611642.6608592675</v>
      </c>
    </row>
    <row r="253" spans="3:11" x14ac:dyDescent="0.3">
      <c r="C253" s="33"/>
      <c r="D253" s="31">
        <f t="shared" si="27"/>
        <v>239</v>
      </c>
      <c r="E253" s="3">
        <f t="shared" si="30"/>
        <v>32209.083338485252</v>
      </c>
      <c r="F253" s="3">
        <f t="shared" si="26"/>
        <v>20793.281157398771</v>
      </c>
      <c r="G253" s="3">
        <f t="shared" si="28"/>
        <v>11415.802181086479</v>
      </c>
      <c r="H253" s="28">
        <f t="shared" si="29"/>
        <v>1590849.3797018686</v>
      </c>
    </row>
    <row r="254" spans="3:11" x14ac:dyDescent="0.3">
      <c r="C254" s="33"/>
      <c r="D254" s="31">
        <f t="shared" si="27"/>
        <v>240</v>
      </c>
      <c r="E254" s="3">
        <f t="shared" si="30"/>
        <v>32209.083338485252</v>
      </c>
      <c r="F254" s="3">
        <f t="shared" si="26"/>
        <v>20940.566898930352</v>
      </c>
      <c r="G254" s="3">
        <f t="shared" si="28"/>
        <v>11268.516439554902</v>
      </c>
      <c r="H254" s="28">
        <f t="shared" si="29"/>
        <v>1569908.8128029383</v>
      </c>
      <c r="I254" s="1">
        <f>$E$7*$E$10</f>
        <v>0</v>
      </c>
    </row>
    <row r="255" spans="3:11" x14ac:dyDescent="0.3">
      <c r="C255" s="33">
        <v>21</v>
      </c>
      <c r="D255" s="31">
        <f t="shared" si="27"/>
        <v>241</v>
      </c>
      <c r="E255" s="3">
        <f t="shared" si="30"/>
        <v>32209.083338485252</v>
      </c>
      <c r="F255" s="3">
        <f t="shared" si="26"/>
        <v>21088.89591446444</v>
      </c>
      <c r="G255" s="3">
        <f t="shared" si="28"/>
        <v>11120.187424020813</v>
      </c>
      <c r="H255" s="28">
        <f t="shared" si="29"/>
        <v>1548819.9168884738</v>
      </c>
    </row>
    <row r="256" spans="3:11" x14ac:dyDescent="0.3">
      <c r="C256" s="33"/>
      <c r="D256" s="31">
        <f t="shared" si="27"/>
        <v>242</v>
      </c>
      <c r="E256" s="3">
        <f t="shared" si="30"/>
        <v>32209.083338485252</v>
      </c>
      <c r="F256" s="3">
        <f t="shared" si="26"/>
        <v>21238.275593858561</v>
      </c>
      <c r="G256" s="3">
        <f t="shared" si="28"/>
        <v>10970.807744626691</v>
      </c>
      <c r="H256" s="28">
        <f t="shared" si="29"/>
        <v>1527581.6412946153</v>
      </c>
    </row>
    <row r="257" spans="3:9" x14ac:dyDescent="0.3">
      <c r="C257" s="33"/>
      <c r="D257" s="31">
        <f t="shared" si="27"/>
        <v>243</v>
      </c>
      <c r="E257" s="3">
        <f t="shared" si="30"/>
        <v>32209.083338485252</v>
      </c>
      <c r="F257" s="3">
        <f t="shared" si="26"/>
        <v>21388.713379315057</v>
      </c>
      <c r="G257" s="3">
        <f t="shared" si="28"/>
        <v>10820.369959170193</v>
      </c>
      <c r="H257" s="28">
        <f t="shared" si="29"/>
        <v>1506192.9279153002</v>
      </c>
    </row>
    <row r="258" spans="3:9" x14ac:dyDescent="0.3">
      <c r="C258" s="33"/>
      <c r="D258" s="31">
        <f t="shared" si="27"/>
        <v>244</v>
      </c>
      <c r="E258" s="3">
        <f t="shared" si="30"/>
        <v>32209.083338485252</v>
      </c>
      <c r="F258" s="3">
        <f t="shared" si="26"/>
        <v>21540.216765751873</v>
      </c>
      <c r="G258" s="3">
        <f t="shared" si="28"/>
        <v>10668.866572733377</v>
      </c>
      <c r="H258" s="28">
        <f t="shared" si="29"/>
        <v>1484652.7111495484</v>
      </c>
    </row>
    <row r="259" spans="3:9" x14ac:dyDescent="0.3">
      <c r="C259" s="33"/>
      <c r="D259" s="31">
        <f t="shared" si="27"/>
        <v>245</v>
      </c>
      <c r="E259" s="3">
        <f t="shared" si="30"/>
        <v>32209.083338485252</v>
      </c>
      <c r="F259" s="3">
        <f t="shared" si="26"/>
        <v>21692.793301175952</v>
      </c>
      <c r="G259" s="3">
        <f t="shared" si="28"/>
        <v>10516.290037309302</v>
      </c>
      <c r="H259" s="28">
        <f t="shared" si="29"/>
        <v>1462959.9178483724</v>
      </c>
    </row>
    <row r="260" spans="3:9" x14ac:dyDescent="0.3">
      <c r="C260" s="33"/>
      <c r="D260" s="31">
        <f t="shared" si="27"/>
        <v>246</v>
      </c>
      <c r="E260" s="3">
        <f t="shared" si="30"/>
        <v>32209.083338485252</v>
      </c>
      <c r="F260" s="3">
        <f t="shared" si="26"/>
        <v>21846.45058705928</v>
      </c>
      <c r="G260" s="3">
        <f t="shared" si="28"/>
        <v>10362.632751425972</v>
      </c>
      <c r="H260" s="28">
        <f t="shared" si="29"/>
        <v>1441113.467261313</v>
      </c>
    </row>
    <row r="261" spans="3:9" x14ac:dyDescent="0.3">
      <c r="C261" s="33"/>
      <c r="D261" s="31">
        <f t="shared" si="27"/>
        <v>247</v>
      </c>
      <c r="E261" s="3">
        <f t="shared" si="30"/>
        <v>32209.083338485252</v>
      </c>
      <c r="F261" s="3">
        <f t="shared" si="26"/>
        <v>22001.196278717616</v>
      </c>
      <c r="G261" s="3">
        <f t="shared" si="28"/>
        <v>10207.887059767634</v>
      </c>
      <c r="H261" s="28">
        <f t="shared" si="29"/>
        <v>1419112.2709825954</v>
      </c>
    </row>
    <row r="262" spans="3:9" x14ac:dyDescent="0.3">
      <c r="C262" s="33"/>
      <c r="D262" s="31">
        <f t="shared" si="27"/>
        <v>248</v>
      </c>
      <c r="E262" s="3">
        <f t="shared" si="30"/>
        <v>32209.083338485252</v>
      </c>
      <c r="F262" s="3">
        <f t="shared" si="26"/>
        <v>22157.038085691867</v>
      </c>
      <c r="G262" s="3">
        <f t="shared" si="28"/>
        <v>10052.045252793385</v>
      </c>
      <c r="H262" s="28">
        <f t="shared" si="29"/>
        <v>1396955.2328969035</v>
      </c>
    </row>
    <row r="263" spans="3:9" x14ac:dyDescent="0.3">
      <c r="C263" s="33"/>
      <c r="D263" s="31">
        <f t="shared" si="27"/>
        <v>249</v>
      </c>
      <c r="E263" s="3">
        <f t="shared" si="30"/>
        <v>32209.083338485252</v>
      </c>
      <c r="F263" s="3">
        <f t="shared" si="26"/>
        <v>22313.983772132182</v>
      </c>
      <c r="G263" s="3">
        <f t="shared" si="28"/>
        <v>9895.0995663530684</v>
      </c>
      <c r="H263" s="28">
        <f t="shared" si="29"/>
        <v>1374641.2491247714</v>
      </c>
    </row>
    <row r="264" spans="3:9" x14ac:dyDescent="0.3">
      <c r="C264" s="33"/>
      <c r="D264" s="31">
        <f t="shared" si="27"/>
        <v>250</v>
      </c>
      <c r="E264" s="3">
        <f t="shared" si="30"/>
        <v>32209.083338485252</v>
      </c>
      <c r="F264" s="3">
        <f t="shared" si="26"/>
        <v>22472.041157184787</v>
      </c>
      <c r="G264" s="3">
        <f t="shared" si="28"/>
        <v>9737.042181300465</v>
      </c>
      <c r="H264" s="28">
        <f t="shared" si="29"/>
        <v>1352169.2079675866</v>
      </c>
    </row>
    <row r="265" spans="3:9" x14ac:dyDescent="0.3">
      <c r="C265" s="33"/>
      <c r="D265" s="31">
        <f t="shared" si="27"/>
        <v>251</v>
      </c>
      <c r="E265" s="3">
        <f t="shared" si="30"/>
        <v>32209.083338485252</v>
      </c>
      <c r="F265" s="3">
        <f t="shared" si="26"/>
        <v>22631.218115381511</v>
      </c>
      <c r="G265" s="3">
        <f t="shared" si="28"/>
        <v>9577.8652231037395</v>
      </c>
      <c r="H265" s="28">
        <f t="shared" si="29"/>
        <v>1329537.9898522052</v>
      </c>
    </row>
    <row r="266" spans="3:9" x14ac:dyDescent="0.3">
      <c r="C266" s="33"/>
      <c r="D266" s="31">
        <f t="shared" si="27"/>
        <v>252</v>
      </c>
      <c r="E266" s="3">
        <f t="shared" si="30"/>
        <v>32209.083338485252</v>
      </c>
      <c r="F266" s="3">
        <f t="shared" si="26"/>
        <v>22791.522577032134</v>
      </c>
      <c r="G266" s="3">
        <f t="shared" si="28"/>
        <v>9417.56076145312</v>
      </c>
      <c r="H266" s="28">
        <f t="shared" si="29"/>
        <v>1306746.4672751729</v>
      </c>
      <c r="I266" s="1">
        <f>$E$7*$E$10</f>
        <v>0</v>
      </c>
    </row>
    <row r="267" spans="3:9" x14ac:dyDescent="0.3">
      <c r="C267" s="33">
        <v>22</v>
      </c>
      <c r="D267" s="31">
        <f t="shared" si="27"/>
        <v>253</v>
      </c>
      <c r="E267" s="3">
        <f t="shared" si="30"/>
        <v>32209.083338485252</v>
      </c>
      <c r="F267" s="3">
        <f t="shared" si="26"/>
        <v>22952.962528619442</v>
      </c>
      <c r="G267" s="3">
        <f t="shared" si="28"/>
        <v>9256.120809865808</v>
      </c>
      <c r="H267" s="28">
        <f t="shared" si="29"/>
        <v>1283793.5047465535</v>
      </c>
    </row>
    <row r="268" spans="3:9" x14ac:dyDescent="0.3">
      <c r="C268" s="33"/>
      <c r="D268" s="31">
        <f t="shared" si="27"/>
        <v>254</v>
      </c>
      <c r="E268" s="3">
        <f t="shared" si="30"/>
        <v>32209.083338485252</v>
      </c>
      <c r="F268" s="3">
        <f t="shared" si="26"/>
        <v>23115.546013197163</v>
      </c>
      <c r="G268" s="3">
        <f t="shared" si="28"/>
        <v>9093.5373252880872</v>
      </c>
      <c r="H268" s="28">
        <f t="shared" si="29"/>
        <v>1260677.9587333563</v>
      </c>
    </row>
    <row r="269" spans="3:9" x14ac:dyDescent="0.3">
      <c r="C269" s="33"/>
      <c r="D269" s="31">
        <f t="shared" si="27"/>
        <v>255</v>
      </c>
      <c r="E269" s="3">
        <f t="shared" si="30"/>
        <v>32209.083338485252</v>
      </c>
      <c r="F269" s="3">
        <f t="shared" si="26"/>
        <v>23279.281130790645</v>
      </c>
      <c r="G269" s="3">
        <f t="shared" si="28"/>
        <v>8929.802207694609</v>
      </c>
      <c r="H269" s="28">
        <f t="shared" si="29"/>
        <v>1237398.6776025656</v>
      </c>
    </row>
    <row r="270" spans="3:9" x14ac:dyDescent="0.3">
      <c r="C270" s="33"/>
      <c r="D270" s="31">
        <f t="shared" si="27"/>
        <v>256</v>
      </c>
      <c r="E270" s="3">
        <f t="shared" si="30"/>
        <v>32209.083338485252</v>
      </c>
      <c r="F270" s="3">
        <f t="shared" si="26"/>
        <v>23444.176038800411</v>
      </c>
      <c r="G270" s="3">
        <f t="shared" si="28"/>
        <v>8764.9072996848408</v>
      </c>
      <c r="H270" s="28">
        <f t="shared" si="29"/>
        <v>1213954.5015637651</v>
      </c>
    </row>
    <row r="271" spans="3:9" x14ac:dyDescent="0.3">
      <c r="C271" s="33"/>
      <c r="D271" s="31">
        <f t="shared" si="27"/>
        <v>257</v>
      </c>
      <c r="E271" s="3">
        <f t="shared" si="30"/>
        <v>32209.083338485252</v>
      </c>
      <c r="F271" s="3">
        <f t="shared" si="26"/>
        <v>23610.238952408581</v>
      </c>
      <c r="G271" s="3">
        <f t="shared" si="28"/>
        <v>8598.8443860766693</v>
      </c>
      <c r="H271" s="28">
        <f t="shared" si="29"/>
        <v>1190344.2626113566</v>
      </c>
    </row>
    <row r="272" spans="3:9" x14ac:dyDescent="0.3">
      <c r="C272" s="33"/>
      <c r="D272" s="31">
        <f t="shared" si="27"/>
        <v>258</v>
      </c>
      <c r="E272" s="3">
        <f t="shared" si="30"/>
        <v>32209.083338485252</v>
      </c>
      <c r="F272" s="3">
        <f t="shared" si="26"/>
        <v>23777.478144988141</v>
      </c>
      <c r="G272" s="3">
        <f t="shared" si="28"/>
        <v>8431.6051934971092</v>
      </c>
      <c r="H272" s="28">
        <f t="shared" si="29"/>
        <v>1166566.7844663684</v>
      </c>
    </row>
    <row r="273" spans="3:9" x14ac:dyDescent="0.3">
      <c r="C273" s="33"/>
      <c r="D273" s="31">
        <f t="shared" ref="D273:D336" si="31">D272+1</f>
        <v>259</v>
      </c>
      <c r="E273" s="3">
        <f t="shared" si="30"/>
        <v>32209.083338485252</v>
      </c>
      <c r="F273" s="3">
        <f t="shared" ref="F273:F314" si="32">IF(ROUND(H272,1)=0,0,E273-G273)</f>
        <v>23945.901948515144</v>
      </c>
      <c r="G273" s="3">
        <f t="shared" ref="G273:G336" si="33">IF(H272&gt;0,H272*$E$4/12,0)</f>
        <v>8263.1813899701101</v>
      </c>
      <c r="H273" s="28">
        <f t="shared" ref="H273:H336" si="34">H272-SUM(I272,F273)</f>
        <v>1142620.8825178533</v>
      </c>
    </row>
    <row r="274" spans="3:9" x14ac:dyDescent="0.3">
      <c r="C274" s="33"/>
      <c r="D274" s="31">
        <f t="shared" si="31"/>
        <v>260</v>
      </c>
      <c r="E274" s="3">
        <f t="shared" si="30"/>
        <v>32209.083338485252</v>
      </c>
      <c r="F274" s="3">
        <f t="shared" si="32"/>
        <v>24115.51875398379</v>
      </c>
      <c r="G274" s="3">
        <f t="shared" si="33"/>
        <v>8093.5645845014615</v>
      </c>
      <c r="H274" s="28">
        <f t="shared" si="34"/>
        <v>1118505.3637638695</v>
      </c>
    </row>
    <row r="275" spans="3:9" x14ac:dyDescent="0.3">
      <c r="C275" s="33"/>
      <c r="D275" s="31">
        <f t="shared" si="31"/>
        <v>261</v>
      </c>
      <c r="E275" s="3">
        <f t="shared" si="30"/>
        <v>32209.083338485252</v>
      </c>
      <c r="F275" s="3">
        <f t="shared" si="32"/>
        <v>24286.337011824507</v>
      </c>
      <c r="G275" s="3">
        <f t="shared" si="33"/>
        <v>7922.7463266607438</v>
      </c>
      <c r="H275" s="28">
        <f t="shared" si="34"/>
        <v>1094219.0267520449</v>
      </c>
    </row>
    <row r="276" spans="3:9" x14ac:dyDescent="0.3">
      <c r="C276" s="33"/>
      <c r="D276" s="31">
        <f t="shared" si="31"/>
        <v>262</v>
      </c>
      <c r="E276" s="3">
        <f t="shared" si="30"/>
        <v>32209.083338485252</v>
      </c>
      <c r="F276" s="3">
        <f t="shared" si="32"/>
        <v>24458.365232324933</v>
      </c>
      <c r="G276" s="3">
        <f t="shared" si="33"/>
        <v>7750.7181061603187</v>
      </c>
      <c r="H276" s="28">
        <f t="shared" si="34"/>
        <v>1069760.66151972</v>
      </c>
    </row>
    <row r="277" spans="3:9" x14ac:dyDescent="0.3">
      <c r="C277" s="33"/>
      <c r="D277" s="31">
        <f t="shared" si="31"/>
        <v>263</v>
      </c>
      <c r="E277" s="3">
        <f t="shared" si="30"/>
        <v>32209.083338485252</v>
      </c>
      <c r="F277" s="3">
        <f t="shared" si="32"/>
        <v>24631.6119860539</v>
      </c>
      <c r="G277" s="3">
        <f t="shared" si="33"/>
        <v>7577.4713524313511</v>
      </c>
      <c r="H277" s="28">
        <f t="shared" si="34"/>
        <v>1045129.0495336661</v>
      </c>
    </row>
    <row r="278" spans="3:9" x14ac:dyDescent="0.3">
      <c r="C278" s="33"/>
      <c r="D278" s="31">
        <f t="shared" si="31"/>
        <v>264</v>
      </c>
      <c r="E278" s="3">
        <f t="shared" si="30"/>
        <v>32209.083338485252</v>
      </c>
      <c r="F278" s="3">
        <f t="shared" si="32"/>
        <v>24806.085904288451</v>
      </c>
      <c r="G278" s="3">
        <f t="shared" si="33"/>
        <v>7402.9974341968018</v>
      </c>
      <c r="H278" s="28">
        <f t="shared" si="34"/>
        <v>1020322.9636293777</v>
      </c>
      <c r="I278" s="1">
        <f>$E$7*$E$10</f>
        <v>0</v>
      </c>
    </row>
    <row r="279" spans="3:9" x14ac:dyDescent="0.3">
      <c r="C279" s="33">
        <v>23</v>
      </c>
      <c r="D279" s="31">
        <f t="shared" si="31"/>
        <v>265</v>
      </c>
      <c r="E279" s="3">
        <f t="shared" si="30"/>
        <v>32209.083338485252</v>
      </c>
      <c r="F279" s="3">
        <f t="shared" si="32"/>
        <v>24981.795679443825</v>
      </c>
      <c r="G279" s="3">
        <f t="shared" si="33"/>
        <v>7227.2876590414262</v>
      </c>
      <c r="H279" s="28">
        <f t="shared" si="34"/>
        <v>995341.16794993379</v>
      </c>
    </row>
    <row r="280" spans="3:9" x14ac:dyDescent="0.3">
      <c r="C280" s="33"/>
      <c r="D280" s="31">
        <f t="shared" si="31"/>
        <v>266</v>
      </c>
      <c r="E280" s="3">
        <f t="shared" si="30"/>
        <v>32209.083338485252</v>
      </c>
      <c r="F280" s="3">
        <f t="shared" si="32"/>
        <v>25158.750065506552</v>
      </c>
      <c r="G280" s="3">
        <f t="shared" si="33"/>
        <v>7050.3332729786989</v>
      </c>
      <c r="H280" s="28">
        <f t="shared" si="34"/>
        <v>970182.41788442724</v>
      </c>
    </row>
    <row r="281" spans="3:9" x14ac:dyDescent="0.3">
      <c r="C281" s="33"/>
      <c r="D281" s="31">
        <f t="shared" si="31"/>
        <v>267</v>
      </c>
      <c r="E281" s="3">
        <f t="shared" si="30"/>
        <v>32209.083338485252</v>
      </c>
      <c r="F281" s="3">
        <f t="shared" si="32"/>
        <v>25336.957878470559</v>
      </c>
      <c r="G281" s="3">
        <f t="shared" si="33"/>
        <v>6872.1254600146931</v>
      </c>
      <c r="H281" s="28">
        <f t="shared" si="34"/>
        <v>944845.4600059567</v>
      </c>
    </row>
    <row r="282" spans="3:9" x14ac:dyDescent="0.3">
      <c r="C282" s="33"/>
      <c r="D282" s="31">
        <f t="shared" si="31"/>
        <v>268</v>
      </c>
      <c r="E282" s="3">
        <f t="shared" si="30"/>
        <v>32209.083338485252</v>
      </c>
      <c r="F282" s="3">
        <f t="shared" si="32"/>
        <v>25516.427996776391</v>
      </c>
      <c r="G282" s="3">
        <f t="shared" si="33"/>
        <v>6692.6553417088608</v>
      </c>
      <c r="H282" s="28">
        <f t="shared" si="34"/>
        <v>919329.03200918029</v>
      </c>
    </row>
    <row r="283" spans="3:9" x14ac:dyDescent="0.3">
      <c r="C283" s="33"/>
      <c r="D283" s="31">
        <f t="shared" si="31"/>
        <v>269</v>
      </c>
      <c r="E283" s="3">
        <f t="shared" si="30"/>
        <v>32209.083338485252</v>
      </c>
      <c r="F283" s="3">
        <f t="shared" si="32"/>
        <v>25697.169361753557</v>
      </c>
      <c r="G283" s="3">
        <f t="shared" si="33"/>
        <v>6511.9139767316947</v>
      </c>
      <c r="H283" s="28">
        <f t="shared" si="34"/>
        <v>893631.86264742678</v>
      </c>
    </row>
    <row r="284" spans="3:9" x14ac:dyDescent="0.3">
      <c r="C284" s="33"/>
      <c r="D284" s="31">
        <f t="shared" si="31"/>
        <v>270</v>
      </c>
      <c r="E284" s="3">
        <f t="shared" si="30"/>
        <v>32209.083338485252</v>
      </c>
      <c r="F284" s="3">
        <f t="shared" si="32"/>
        <v>25879.190978065977</v>
      </c>
      <c r="G284" s="3">
        <f t="shared" si="33"/>
        <v>6329.8923604192742</v>
      </c>
      <c r="H284" s="28">
        <f t="shared" si="34"/>
        <v>867752.67166936083</v>
      </c>
    </row>
    <row r="285" spans="3:9" x14ac:dyDescent="0.3">
      <c r="C285" s="33"/>
      <c r="D285" s="31">
        <f t="shared" si="31"/>
        <v>271</v>
      </c>
      <c r="E285" s="3">
        <f t="shared" si="30"/>
        <v>32209.083338485252</v>
      </c>
      <c r="F285" s="3">
        <f t="shared" si="32"/>
        <v>26062.501914160614</v>
      </c>
      <c r="G285" s="3">
        <f t="shared" si="33"/>
        <v>6146.5814243246396</v>
      </c>
      <c r="H285" s="28">
        <f t="shared" si="34"/>
        <v>841690.16975520027</v>
      </c>
    </row>
    <row r="286" spans="3:9" x14ac:dyDescent="0.3">
      <c r="C286" s="33"/>
      <c r="D286" s="31">
        <f t="shared" si="31"/>
        <v>272</v>
      </c>
      <c r="E286" s="3">
        <f t="shared" si="30"/>
        <v>32209.083338485252</v>
      </c>
      <c r="F286" s="3">
        <f t="shared" si="32"/>
        <v>26247.111302719251</v>
      </c>
      <c r="G286" s="3">
        <f t="shared" si="33"/>
        <v>5961.9720357660017</v>
      </c>
      <c r="H286" s="28">
        <f t="shared" si="34"/>
        <v>815443.05845248105</v>
      </c>
    </row>
    <row r="287" spans="3:9" x14ac:dyDescent="0.3">
      <c r="C287" s="33"/>
      <c r="D287" s="31">
        <f t="shared" si="31"/>
        <v>273</v>
      </c>
      <c r="E287" s="3">
        <f t="shared" si="30"/>
        <v>32209.083338485252</v>
      </c>
      <c r="F287" s="3">
        <f t="shared" si="32"/>
        <v>26433.02834111351</v>
      </c>
      <c r="G287" s="3">
        <f t="shared" si="33"/>
        <v>5776.0549973717416</v>
      </c>
      <c r="H287" s="28">
        <f t="shared" si="34"/>
        <v>789010.03011136758</v>
      </c>
    </row>
    <row r="288" spans="3:9" x14ac:dyDescent="0.3">
      <c r="C288" s="33"/>
      <c r="D288" s="31">
        <f t="shared" si="31"/>
        <v>274</v>
      </c>
      <c r="E288" s="3">
        <f t="shared" si="30"/>
        <v>32209.083338485252</v>
      </c>
      <c r="F288" s="3">
        <f t="shared" si="32"/>
        <v>26620.262291863066</v>
      </c>
      <c r="G288" s="3">
        <f t="shared" si="33"/>
        <v>5588.8210466221872</v>
      </c>
      <c r="H288" s="28">
        <f t="shared" si="34"/>
        <v>762389.76781950449</v>
      </c>
    </row>
    <row r="289" spans="3:9" x14ac:dyDescent="0.3">
      <c r="C289" s="33"/>
      <c r="D289" s="31">
        <f t="shared" si="31"/>
        <v>275</v>
      </c>
      <c r="E289" s="3">
        <f t="shared" si="30"/>
        <v>32209.083338485252</v>
      </c>
      <c r="F289" s="3">
        <f t="shared" si="32"/>
        <v>26808.822483097094</v>
      </c>
      <c r="G289" s="3">
        <f t="shared" si="33"/>
        <v>5400.2608553881573</v>
      </c>
      <c r="H289" s="28">
        <f t="shared" si="34"/>
        <v>735580.9453364074</v>
      </c>
    </row>
    <row r="290" spans="3:9" x14ac:dyDescent="0.3">
      <c r="C290" s="33"/>
      <c r="D290" s="31">
        <f t="shared" si="31"/>
        <v>276</v>
      </c>
      <c r="E290" s="3">
        <f t="shared" si="30"/>
        <v>32209.083338485252</v>
      </c>
      <c r="F290" s="3">
        <f t="shared" si="32"/>
        <v>26998.718309019034</v>
      </c>
      <c r="G290" s="3">
        <f t="shared" si="33"/>
        <v>5210.3650294662193</v>
      </c>
      <c r="H290" s="28">
        <f t="shared" si="34"/>
        <v>708582.22702738841</v>
      </c>
      <c r="I290" s="1">
        <f>$E$7*$E$10</f>
        <v>0</v>
      </c>
    </row>
    <row r="291" spans="3:9" x14ac:dyDescent="0.3">
      <c r="C291" s="33">
        <v>24</v>
      </c>
      <c r="D291" s="31">
        <f t="shared" si="31"/>
        <v>277</v>
      </c>
      <c r="E291" s="3">
        <f t="shared" si="30"/>
        <v>32209.083338485252</v>
      </c>
      <c r="F291" s="3">
        <f t="shared" si="32"/>
        <v>27189.959230374585</v>
      </c>
      <c r="G291" s="3">
        <f t="shared" si="33"/>
        <v>5019.1241081106682</v>
      </c>
      <c r="H291" s="28">
        <f t="shared" si="34"/>
        <v>681392.26779701386</v>
      </c>
    </row>
    <row r="292" spans="3:9" x14ac:dyDescent="0.3">
      <c r="C292" s="33"/>
      <c r="D292" s="31">
        <f t="shared" si="31"/>
        <v>278</v>
      </c>
      <c r="E292" s="3">
        <f t="shared" si="30"/>
        <v>32209.083338485252</v>
      </c>
      <c r="F292" s="3">
        <f t="shared" si="32"/>
        <v>27382.554774923072</v>
      </c>
      <c r="G292" s="3">
        <f t="shared" si="33"/>
        <v>4826.5285635621813</v>
      </c>
      <c r="H292" s="28">
        <f t="shared" si="34"/>
        <v>654009.71302209084</v>
      </c>
    </row>
    <row r="293" spans="3:9" x14ac:dyDescent="0.3">
      <c r="C293" s="33"/>
      <c r="D293" s="31">
        <f t="shared" si="31"/>
        <v>279</v>
      </c>
      <c r="E293" s="3">
        <f t="shared" si="30"/>
        <v>32209.083338485252</v>
      </c>
      <c r="F293" s="3">
        <f t="shared" si="32"/>
        <v>27576.51453791211</v>
      </c>
      <c r="G293" s="3">
        <f t="shared" si="33"/>
        <v>4632.5688005731436</v>
      </c>
      <c r="H293" s="28">
        <f t="shared" si="34"/>
        <v>626433.19848417875</v>
      </c>
    </row>
    <row r="294" spans="3:9" x14ac:dyDescent="0.3">
      <c r="C294" s="33"/>
      <c r="D294" s="31">
        <f t="shared" si="31"/>
        <v>280</v>
      </c>
      <c r="E294" s="3">
        <f t="shared" si="30"/>
        <v>32209.083338485252</v>
      </c>
      <c r="F294" s="3">
        <f t="shared" si="32"/>
        <v>27771.848182555652</v>
      </c>
      <c r="G294" s="3">
        <f t="shared" si="33"/>
        <v>4437.2351559295994</v>
      </c>
      <c r="H294" s="28">
        <f t="shared" si="34"/>
        <v>598661.35030162311</v>
      </c>
    </row>
    <row r="295" spans="3:9" x14ac:dyDescent="0.3">
      <c r="C295" s="33"/>
      <c r="D295" s="31">
        <f t="shared" si="31"/>
        <v>281</v>
      </c>
      <c r="E295" s="3">
        <f t="shared" si="30"/>
        <v>32209.083338485252</v>
      </c>
      <c r="F295" s="3">
        <f t="shared" si="32"/>
        <v>27968.56544051542</v>
      </c>
      <c r="G295" s="3">
        <f t="shared" si="33"/>
        <v>4240.5178979698312</v>
      </c>
      <c r="H295" s="28">
        <f t="shared" si="34"/>
        <v>570692.78486110771</v>
      </c>
    </row>
    <row r="296" spans="3:9" x14ac:dyDescent="0.3">
      <c r="C296" s="33"/>
      <c r="D296" s="31">
        <f t="shared" si="31"/>
        <v>282</v>
      </c>
      <c r="E296" s="3">
        <f t="shared" si="30"/>
        <v>32209.083338485252</v>
      </c>
      <c r="F296" s="3">
        <f t="shared" si="32"/>
        <v>28166.67611238574</v>
      </c>
      <c r="G296" s="3">
        <f t="shared" si="33"/>
        <v>4042.4072260995131</v>
      </c>
      <c r="H296" s="28">
        <f t="shared" si="34"/>
        <v>542526.10874872201</v>
      </c>
    </row>
    <row r="297" spans="3:9" x14ac:dyDescent="0.3">
      <c r="C297" s="33"/>
      <c r="D297" s="31">
        <f t="shared" si="31"/>
        <v>283</v>
      </c>
      <c r="E297" s="3">
        <f t="shared" si="30"/>
        <v>32209.083338485252</v>
      </c>
      <c r="F297" s="3">
        <f t="shared" si="32"/>
        <v>28366.190068181804</v>
      </c>
      <c r="G297" s="3">
        <f t="shared" si="33"/>
        <v>3842.8932703034479</v>
      </c>
      <c r="H297" s="28">
        <f t="shared" si="34"/>
        <v>514159.91868054023</v>
      </c>
    </row>
    <row r="298" spans="3:9" x14ac:dyDescent="0.3">
      <c r="C298" s="33"/>
      <c r="D298" s="31">
        <f t="shared" si="31"/>
        <v>284</v>
      </c>
      <c r="E298" s="3">
        <f t="shared" si="30"/>
        <v>32209.083338485252</v>
      </c>
      <c r="F298" s="3">
        <f t="shared" si="32"/>
        <v>28567.117247831426</v>
      </c>
      <c r="G298" s="3">
        <f t="shared" si="33"/>
        <v>3641.966090653827</v>
      </c>
      <c r="H298" s="28">
        <f t="shared" si="34"/>
        <v>485592.8014327088</v>
      </c>
    </row>
    <row r="299" spans="3:9" x14ac:dyDescent="0.3">
      <c r="C299" s="33"/>
      <c r="D299" s="31">
        <f t="shared" si="31"/>
        <v>285</v>
      </c>
      <c r="E299" s="3">
        <f t="shared" si="30"/>
        <v>32209.083338485252</v>
      </c>
      <c r="F299" s="3">
        <f t="shared" si="32"/>
        <v>28769.467661670231</v>
      </c>
      <c r="G299" s="3">
        <f t="shared" si="33"/>
        <v>3439.6156768150208</v>
      </c>
      <c r="H299" s="28">
        <f t="shared" si="34"/>
        <v>456823.33377103857</v>
      </c>
    </row>
    <row r="300" spans="3:9" x14ac:dyDescent="0.3">
      <c r="C300" s="33"/>
      <c r="D300" s="31">
        <f t="shared" si="31"/>
        <v>286</v>
      </c>
      <c r="E300" s="3">
        <f t="shared" si="30"/>
        <v>32209.083338485252</v>
      </c>
      <c r="F300" s="3">
        <f t="shared" si="32"/>
        <v>28973.251390940393</v>
      </c>
      <c r="G300" s="3">
        <f t="shared" si="33"/>
        <v>3235.831947544857</v>
      </c>
      <c r="H300" s="28">
        <f t="shared" si="34"/>
        <v>427850.08238009817</v>
      </c>
    </row>
    <row r="301" spans="3:9" x14ac:dyDescent="0.3">
      <c r="C301" s="33"/>
      <c r="D301" s="31">
        <f t="shared" si="31"/>
        <v>287</v>
      </c>
      <c r="E301" s="3">
        <f t="shared" ref="E301:E314" si="35">IF(ROUND(H300,1)=0,0,E300)</f>
        <v>32209.083338485252</v>
      </c>
      <c r="F301" s="3">
        <f t="shared" si="32"/>
        <v>29178.478588292892</v>
      </c>
      <c r="G301" s="3">
        <f t="shared" si="33"/>
        <v>3030.6047501923622</v>
      </c>
      <c r="H301" s="28">
        <f t="shared" si="34"/>
        <v>398671.60379180528</v>
      </c>
    </row>
    <row r="302" spans="3:9" x14ac:dyDescent="0.3">
      <c r="C302" s="33"/>
      <c r="D302" s="31">
        <f t="shared" si="31"/>
        <v>288</v>
      </c>
      <c r="E302" s="3">
        <f t="shared" si="35"/>
        <v>32209.083338485252</v>
      </c>
      <c r="F302" s="3">
        <f t="shared" si="32"/>
        <v>29385.159478293299</v>
      </c>
      <c r="G302" s="3">
        <f t="shared" si="33"/>
        <v>2823.9238601919546</v>
      </c>
      <c r="H302" s="28">
        <f t="shared" si="34"/>
        <v>369286.44431351195</v>
      </c>
      <c r="I302" s="1">
        <f>$E$7*$E$10</f>
        <v>0</v>
      </c>
    </row>
    <row r="303" spans="3:9" x14ac:dyDescent="0.3">
      <c r="C303" s="33">
        <v>25</v>
      </c>
      <c r="D303" s="31">
        <f t="shared" si="31"/>
        <v>289</v>
      </c>
      <c r="E303" s="3">
        <f t="shared" si="35"/>
        <v>32209.083338485252</v>
      </c>
      <c r="F303" s="3">
        <f t="shared" si="32"/>
        <v>29593.304357931207</v>
      </c>
      <c r="G303" s="3">
        <f t="shared" si="33"/>
        <v>2615.7789805540433</v>
      </c>
      <c r="H303" s="28">
        <f t="shared" si="34"/>
        <v>339693.13995558076</v>
      </c>
    </row>
    <row r="304" spans="3:9" x14ac:dyDescent="0.3">
      <c r="C304" s="33"/>
      <c r="D304" s="31">
        <f t="shared" si="31"/>
        <v>290</v>
      </c>
      <c r="E304" s="3">
        <f t="shared" si="35"/>
        <v>32209.083338485252</v>
      </c>
      <c r="F304" s="3">
        <f t="shared" si="32"/>
        <v>29802.92359713322</v>
      </c>
      <c r="G304" s="3">
        <f t="shared" si="33"/>
        <v>2406.1597413520308</v>
      </c>
      <c r="H304" s="28">
        <f t="shared" si="34"/>
        <v>309890.21635844756</v>
      </c>
    </row>
    <row r="305" spans="3:9" x14ac:dyDescent="0.3">
      <c r="C305" s="33"/>
      <c r="D305" s="31">
        <f t="shared" si="31"/>
        <v>291</v>
      </c>
      <c r="E305" s="3">
        <f t="shared" si="35"/>
        <v>32209.083338485252</v>
      </c>
      <c r="F305" s="3">
        <f t="shared" si="32"/>
        <v>30014.027639279582</v>
      </c>
      <c r="G305" s="3">
        <f t="shared" si="33"/>
        <v>2195.0556992056704</v>
      </c>
      <c r="H305" s="28">
        <f t="shared" si="34"/>
        <v>279876.18871916796</v>
      </c>
    </row>
    <row r="306" spans="3:9" x14ac:dyDescent="0.3">
      <c r="C306" s="33"/>
      <c r="D306" s="31">
        <f t="shared" si="31"/>
        <v>292</v>
      </c>
      <c r="E306" s="3">
        <f t="shared" si="35"/>
        <v>32209.083338485252</v>
      </c>
      <c r="F306" s="3">
        <f t="shared" si="32"/>
        <v>30226.627001724479</v>
      </c>
      <c r="G306" s="3">
        <f t="shared" si="33"/>
        <v>1982.4563367607732</v>
      </c>
      <c r="H306" s="28">
        <f t="shared" si="34"/>
        <v>249649.56171744349</v>
      </c>
    </row>
    <row r="307" spans="3:9" x14ac:dyDescent="0.3">
      <c r="C307" s="33"/>
      <c r="D307" s="31">
        <f t="shared" si="31"/>
        <v>293</v>
      </c>
      <c r="E307" s="3">
        <f t="shared" si="35"/>
        <v>32209.083338485252</v>
      </c>
      <c r="F307" s="3">
        <f t="shared" si="32"/>
        <v>30440.732276320028</v>
      </c>
      <c r="G307" s="3">
        <f t="shared" si="33"/>
        <v>1768.3510621652249</v>
      </c>
      <c r="H307" s="28">
        <f t="shared" si="34"/>
        <v>219208.82944112347</v>
      </c>
    </row>
    <row r="308" spans="3:9" x14ac:dyDescent="0.3">
      <c r="C308" s="33"/>
      <c r="D308" s="31">
        <f t="shared" si="31"/>
        <v>294</v>
      </c>
      <c r="E308" s="3">
        <f t="shared" si="35"/>
        <v>32209.083338485252</v>
      </c>
      <c r="F308" s="3">
        <f t="shared" si="32"/>
        <v>30656.35412994396</v>
      </c>
      <c r="G308" s="3">
        <f t="shared" si="33"/>
        <v>1552.7292085412912</v>
      </c>
      <c r="H308" s="28">
        <f t="shared" si="34"/>
        <v>188552.4753111795</v>
      </c>
    </row>
    <row r="309" spans="3:9" x14ac:dyDescent="0.3">
      <c r="C309" s="33"/>
      <c r="D309" s="31">
        <f t="shared" si="31"/>
        <v>295</v>
      </c>
      <c r="E309" s="3">
        <f t="shared" si="35"/>
        <v>32209.083338485252</v>
      </c>
      <c r="F309" s="3">
        <f t="shared" si="32"/>
        <v>30873.503305031063</v>
      </c>
      <c r="G309" s="3">
        <f t="shared" si="33"/>
        <v>1335.5800334541882</v>
      </c>
      <c r="H309" s="28">
        <f t="shared" si="34"/>
        <v>157678.97200614843</v>
      </c>
    </row>
    <row r="310" spans="3:9" x14ac:dyDescent="0.3">
      <c r="C310" s="33"/>
      <c r="D310" s="31">
        <f t="shared" si="31"/>
        <v>296</v>
      </c>
      <c r="E310" s="3">
        <f t="shared" si="35"/>
        <v>32209.083338485252</v>
      </c>
      <c r="F310" s="3">
        <f t="shared" si="32"/>
        <v>31092.190620108366</v>
      </c>
      <c r="G310" s="3">
        <f t="shared" si="33"/>
        <v>1116.8927183768849</v>
      </c>
      <c r="H310" s="28">
        <f t="shared" si="34"/>
        <v>126586.78138604006</v>
      </c>
    </row>
    <row r="311" spans="3:9" x14ac:dyDescent="0.3">
      <c r="C311" s="33"/>
      <c r="D311" s="31">
        <f t="shared" si="31"/>
        <v>297</v>
      </c>
      <c r="E311" s="3">
        <f t="shared" si="35"/>
        <v>32209.083338485252</v>
      </c>
      <c r="F311" s="3">
        <f t="shared" si="32"/>
        <v>31312.426970334134</v>
      </c>
      <c r="G311" s="3">
        <f t="shared" si="33"/>
        <v>896.65636815111714</v>
      </c>
      <c r="H311" s="28">
        <f t="shared" si="34"/>
        <v>95274.354415705922</v>
      </c>
    </row>
    <row r="312" spans="3:9" x14ac:dyDescent="0.3">
      <c r="C312" s="33"/>
      <c r="D312" s="31">
        <f t="shared" si="31"/>
        <v>298</v>
      </c>
      <c r="E312" s="3">
        <f t="shared" si="35"/>
        <v>32209.083338485252</v>
      </c>
      <c r="F312" s="3">
        <f t="shared" si="32"/>
        <v>31534.223328040669</v>
      </c>
      <c r="G312" s="3">
        <f t="shared" si="33"/>
        <v>674.86001044458374</v>
      </c>
      <c r="H312" s="28">
        <f t="shared" si="34"/>
        <v>63740.131087665257</v>
      </c>
    </row>
    <row r="313" spans="3:9" x14ac:dyDescent="0.3">
      <c r="C313" s="33"/>
      <c r="D313" s="31">
        <f t="shared" si="31"/>
        <v>299</v>
      </c>
      <c r="E313" s="3">
        <f t="shared" si="35"/>
        <v>32209.083338485252</v>
      </c>
      <c r="F313" s="3">
        <f t="shared" si="32"/>
        <v>31757.590743280958</v>
      </c>
      <c r="G313" s="3">
        <f t="shared" si="33"/>
        <v>451.49259520429564</v>
      </c>
      <c r="H313" s="28">
        <f t="shared" si="34"/>
        <v>31982.540344384299</v>
      </c>
    </row>
    <row r="314" spans="3:9" ht="15" thickBot="1" x14ac:dyDescent="0.35">
      <c r="C314" s="34"/>
      <c r="D314" s="32">
        <f t="shared" si="31"/>
        <v>300</v>
      </c>
      <c r="E314" s="29">
        <f t="shared" si="35"/>
        <v>32209.083338485252</v>
      </c>
      <c r="F314" s="29">
        <f t="shared" si="32"/>
        <v>31982.540344379198</v>
      </c>
      <c r="G314" s="29">
        <f t="shared" si="33"/>
        <v>226.54299410605549</v>
      </c>
      <c r="H314" s="30">
        <f t="shared" si="34"/>
        <v>5.1004462875425816E-9</v>
      </c>
      <c r="I314" s="1">
        <f>$E$7*$E$10</f>
        <v>0</v>
      </c>
    </row>
    <row r="315" spans="3:9" x14ac:dyDescent="0.3">
      <c r="D315" s="25"/>
      <c r="E315" s="26"/>
      <c r="F315" s="26"/>
      <c r="G315" s="26"/>
      <c r="H315" s="27"/>
    </row>
    <row r="316" spans="3:9" x14ac:dyDescent="0.3">
      <c r="D316" s="25"/>
      <c r="E316" s="26"/>
      <c r="F316" s="26"/>
      <c r="G316" s="26"/>
      <c r="H316" s="27"/>
    </row>
    <row r="317" spans="3:9" x14ac:dyDescent="0.3">
      <c r="D317" s="25"/>
      <c r="E317" s="26"/>
      <c r="F317" s="26"/>
      <c r="G317" s="26"/>
      <c r="H317" s="27"/>
    </row>
    <row r="318" spans="3:9" x14ac:dyDescent="0.3">
      <c r="D318" s="25"/>
      <c r="E318" s="26"/>
      <c r="F318" s="26"/>
      <c r="G318" s="26"/>
      <c r="H318" s="27"/>
    </row>
    <row r="319" spans="3:9" x14ac:dyDescent="0.3">
      <c r="D319" s="25"/>
      <c r="E319" s="26"/>
      <c r="F319" s="26"/>
      <c r="G319" s="26"/>
      <c r="H319" s="27"/>
    </row>
    <row r="320" spans="3:9" x14ac:dyDescent="0.3">
      <c r="D320" s="25"/>
      <c r="E320" s="26"/>
      <c r="F320" s="26"/>
      <c r="G320" s="26"/>
      <c r="H320" s="27"/>
    </row>
    <row r="321" spans="4:8" x14ac:dyDescent="0.3">
      <c r="D321" s="25"/>
      <c r="E321" s="26"/>
      <c r="F321" s="26"/>
      <c r="G321" s="26"/>
      <c r="H321" s="27"/>
    </row>
    <row r="322" spans="4:8" x14ac:dyDescent="0.3">
      <c r="D322" s="25"/>
      <c r="E322" s="26"/>
      <c r="F322" s="26"/>
      <c r="G322" s="26"/>
      <c r="H322" s="27"/>
    </row>
    <row r="323" spans="4:8" x14ac:dyDescent="0.3">
      <c r="D323" s="25"/>
      <c r="E323" s="26"/>
      <c r="F323" s="26"/>
      <c r="G323" s="26"/>
      <c r="H323" s="27"/>
    </row>
    <row r="324" spans="4:8" x14ac:dyDescent="0.3">
      <c r="D324" s="25"/>
      <c r="E324" s="26"/>
      <c r="F324" s="26"/>
      <c r="G324" s="26"/>
      <c r="H324" s="27"/>
    </row>
    <row r="325" spans="4:8" x14ac:dyDescent="0.3">
      <c r="D325" s="25"/>
      <c r="E325" s="26"/>
      <c r="F325" s="26"/>
      <c r="G325" s="26"/>
      <c r="H325" s="27"/>
    </row>
    <row r="326" spans="4:8" x14ac:dyDescent="0.3">
      <c r="D326" s="25"/>
      <c r="E326" s="26"/>
      <c r="F326" s="26"/>
      <c r="G326" s="26"/>
      <c r="H326" s="27"/>
    </row>
    <row r="327" spans="4:8" x14ac:dyDescent="0.3">
      <c r="D327" s="25"/>
      <c r="E327" s="26"/>
      <c r="F327" s="26"/>
      <c r="G327" s="26"/>
      <c r="H327" s="27"/>
    </row>
    <row r="328" spans="4:8" x14ac:dyDescent="0.3">
      <c r="D328" s="25"/>
      <c r="E328" s="26"/>
      <c r="F328" s="26"/>
      <c r="G328" s="26"/>
      <c r="H328" s="27"/>
    </row>
    <row r="329" spans="4:8" x14ac:dyDescent="0.3">
      <c r="D329" s="25"/>
      <c r="E329" s="26"/>
      <c r="F329" s="26"/>
      <c r="G329" s="26"/>
      <c r="H329" s="27"/>
    </row>
    <row r="330" spans="4:8" x14ac:dyDescent="0.3">
      <c r="D330" s="25"/>
      <c r="E330" s="26"/>
      <c r="F330" s="26"/>
      <c r="G330" s="26"/>
      <c r="H330" s="27"/>
    </row>
    <row r="331" spans="4:8" x14ac:dyDescent="0.3">
      <c r="D331" s="25"/>
      <c r="E331" s="26"/>
      <c r="F331" s="26"/>
      <c r="G331" s="26"/>
      <c r="H331" s="27"/>
    </row>
    <row r="332" spans="4:8" x14ac:dyDescent="0.3">
      <c r="D332" s="25"/>
      <c r="E332" s="26"/>
      <c r="F332" s="26"/>
      <c r="G332" s="26"/>
      <c r="H332" s="27"/>
    </row>
    <row r="333" spans="4:8" x14ac:dyDescent="0.3">
      <c r="D333" s="25"/>
      <c r="E333" s="26"/>
      <c r="F333" s="26"/>
      <c r="G333" s="26"/>
      <c r="H333" s="27"/>
    </row>
    <row r="334" spans="4:8" x14ac:dyDescent="0.3">
      <c r="D334" s="25"/>
      <c r="E334" s="26"/>
      <c r="F334" s="26"/>
      <c r="G334" s="26"/>
      <c r="H334" s="27"/>
    </row>
    <row r="335" spans="4:8" x14ac:dyDescent="0.3">
      <c r="D335" s="25"/>
      <c r="E335" s="26"/>
      <c r="F335" s="26"/>
      <c r="G335" s="26"/>
      <c r="H335" s="27"/>
    </row>
    <row r="336" spans="4:8" x14ac:dyDescent="0.3">
      <c r="D336" s="25"/>
      <c r="E336" s="26"/>
      <c r="F336" s="26"/>
      <c r="G336" s="26"/>
      <c r="H336" s="27"/>
    </row>
    <row r="337" spans="4:8" x14ac:dyDescent="0.3">
      <c r="D337" s="25"/>
      <c r="E337" s="26"/>
      <c r="F337" s="26"/>
      <c r="G337" s="26"/>
      <c r="H337" s="27"/>
    </row>
    <row r="338" spans="4:8" x14ac:dyDescent="0.3">
      <c r="D338" s="25"/>
      <c r="E338" s="26"/>
      <c r="F338" s="26"/>
      <c r="G338" s="26"/>
      <c r="H338" s="27"/>
    </row>
    <row r="339" spans="4:8" x14ac:dyDescent="0.3">
      <c r="D339" s="25"/>
      <c r="E339" s="26"/>
      <c r="F339" s="26"/>
      <c r="G339" s="26"/>
      <c r="H339" s="27"/>
    </row>
    <row r="340" spans="4:8" x14ac:dyDescent="0.3">
      <c r="D340" s="25"/>
      <c r="E340" s="26"/>
      <c r="F340" s="26"/>
      <c r="G340" s="26"/>
      <c r="H340" s="27"/>
    </row>
    <row r="341" spans="4:8" x14ac:dyDescent="0.3">
      <c r="D341" s="25"/>
      <c r="E341" s="26"/>
      <c r="F341" s="26"/>
      <c r="G341" s="26"/>
      <c r="H341" s="27"/>
    </row>
    <row r="342" spans="4:8" x14ac:dyDescent="0.3">
      <c r="D342" s="25"/>
      <c r="E342" s="26"/>
      <c r="F342" s="26"/>
      <c r="G342" s="26"/>
      <c r="H342" s="27"/>
    </row>
    <row r="343" spans="4:8" x14ac:dyDescent="0.3">
      <c r="D343" s="25"/>
      <c r="E343" s="26"/>
      <c r="F343" s="26"/>
      <c r="G343" s="26"/>
      <c r="H343" s="27"/>
    </row>
    <row r="344" spans="4:8" x14ac:dyDescent="0.3">
      <c r="D344" s="25"/>
      <c r="E344" s="26"/>
      <c r="F344" s="26"/>
      <c r="G344" s="26"/>
      <c r="H344" s="27"/>
    </row>
    <row r="345" spans="4:8" x14ac:dyDescent="0.3">
      <c r="D345" s="25"/>
      <c r="E345" s="26"/>
      <c r="F345" s="26"/>
      <c r="G345" s="26"/>
      <c r="H345" s="27"/>
    </row>
    <row r="346" spans="4:8" x14ac:dyDescent="0.3">
      <c r="D346" s="25"/>
      <c r="E346" s="26"/>
      <c r="F346" s="26"/>
      <c r="G346" s="26"/>
      <c r="H346" s="27"/>
    </row>
    <row r="347" spans="4:8" x14ac:dyDescent="0.3">
      <c r="D347" s="25"/>
      <c r="E347" s="26"/>
      <c r="F347" s="26"/>
      <c r="G347" s="26"/>
      <c r="H347" s="27"/>
    </row>
    <row r="348" spans="4:8" x14ac:dyDescent="0.3">
      <c r="D348" s="25"/>
      <c r="E348" s="26"/>
      <c r="F348" s="26"/>
      <c r="G348" s="26"/>
      <c r="H348" s="27"/>
    </row>
    <row r="349" spans="4:8" x14ac:dyDescent="0.3">
      <c r="D349" s="25"/>
      <c r="E349" s="26"/>
      <c r="F349" s="26"/>
      <c r="G349" s="26"/>
      <c r="H349" s="27"/>
    </row>
    <row r="350" spans="4:8" x14ac:dyDescent="0.3">
      <c r="D350" s="25"/>
      <c r="E350" s="26"/>
      <c r="F350" s="26"/>
      <c r="G350" s="26"/>
      <c r="H350" s="27"/>
    </row>
    <row r="351" spans="4:8" x14ac:dyDescent="0.3">
      <c r="D351" s="25"/>
      <c r="E351" s="26"/>
      <c r="F351" s="26"/>
      <c r="G351" s="26"/>
      <c r="H351" s="27"/>
    </row>
    <row r="352" spans="4:8" x14ac:dyDescent="0.3">
      <c r="D352" s="25"/>
      <c r="E352" s="26"/>
      <c r="F352" s="26"/>
      <c r="G352" s="26"/>
      <c r="H352" s="27"/>
    </row>
    <row r="353" spans="4:8" x14ac:dyDescent="0.3">
      <c r="D353" s="25"/>
      <c r="E353" s="26"/>
      <c r="F353" s="26"/>
      <c r="G353" s="26"/>
      <c r="H353" s="27"/>
    </row>
    <row r="354" spans="4:8" x14ac:dyDescent="0.3">
      <c r="D354" s="25"/>
      <c r="E354" s="26"/>
      <c r="F354" s="26"/>
      <c r="G354" s="26"/>
      <c r="H354" s="27"/>
    </row>
    <row r="355" spans="4:8" x14ac:dyDescent="0.3">
      <c r="D355" s="25"/>
      <c r="E355" s="26"/>
      <c r="F355" s="26"/>
      <c r="G355" s="26"/>
      <c r="H355" s="27"/>
    </row>
    <row r="356" spans="4:8" x14ac:dyDescent="0.3">
      <c r="D356" s="25"/>
      <c r="E356" s="26"/>
      <c r="F356" s="26"/>
      <c r="G356" s="26"/>
      <c r="H356" s="27"/>
    </row>
    <row r="357" spans="4:8" x14ac:dyDescent="0.3">
      <c r="D357" s="25"/>
      <c r="E357" s="26"/>
      <c r="F357" s="26"/>
      <c r="G357" s="26"/>
      <c r="H357" s="27"/>
    </row>
    <row r="358" spans="4:8" x14ac:dyDescent="0.3">
      <c r="D358" s="25"/>
      <c r="E358" s="26"/>
      <c r="F358" s="26"/>
      <c r="G358" s="26"/>
      <c r="H358" s="27"/>
    </row>
    <row r="359" spans="4:8" x14ac:dyDescent="0.3">
      <c r="D359" s="25"/>
      <c r="E359" s="26"/>
      <c r="F359" s="26"/>
      <c r="G359" s="26"/>
      <c r="H359" s="27"/>
    </row>
    <row r="360" spans="4:8" x14ac:dyDescent="0.3">
      <c r="D360" s="25"/>
      <c r="E360" s="26"/>
      <c r="F360" s="26"/>
      <c r="G360" s="26"/>
      <c r="H360" s="27"/>
    </row>
    <row r="361" spans="4:8" x14ac:dyDescent="0.3">
      <c r="D361" s="25"/>
      <c r="E361" s="26"/>
      <c r="F361" s="26"/>
      <c r="G361" s="26"/>
      <c r="H361" s="27"/>
    </row>
    <row r="362" spans="4:8" x14ac:dyDescent="0.3">
      <c r="D362" s="25"/>
      <c r="E362" s="26"/>
      <c r="F362" s="26"/>
      <c r="G362" s="26"/>
      <c r="H362" s="27"/>
    </row>
    <row r="363" spans="4:8" x14ac:dyDescent="0.3">
      <c r="D363" s="25"/>
      <c r="E363" s="26"/>
      <c r="F363" s="26"/>
      <c r="G363" s="26"/>
      <c r="H363" s="27"/>
    </row>
    <row r="364" spans="4:8" x14ac:dyDescent="0.3">
      <c r="D364" s="25"/>
      <c r="E364" s="26"/>
      <c r="F364" s="26"/>
      <c r="G364" s="26"/>
      <c r="H364" s="27"/>
    </row>
    <row r="365" spans="4:8" x14ac:dyDescent="0.3">
      <c r="D365" s="25"/>
      <c r="E365" s="26"/>
      <c r="F365" s="26"/>
      <c r="G365" s="26"/>
      <c r="H365" s="27"/>
    </row>
    <row r="366" spans="4:8" x14ac:dyDescent="0.3">
      <c r="D366" s="25"/>
      <c r="E366" s="26"/>
      <c r="F366" s="26"/>
      <c r="G366" s="26"/>
      <c r="H366" s="27"/>
    </row>
    <row r="367" spans="4:8" x14ac:dyDescent="0.3">
      <c r="D367" s="25"/>
      <c r="E367" s="26"/>
      <c r="F367" s="26"/>
      <c r="G367" s="26"/>
      <c r="H367" s="27"/>
    </row>
    <row r="368" spans="4:8" x14ac:dyDescent="0.3">
      <c r="D368" s="25"/>
      <c r="E368" s="26"/>
      <c r="F368" s="26"/>
      <c r="G368" s="26"/>
      <c r="H368" s="27"/>
    </row>
    <row r="369" spans="4:8" x14ac:dyDescent="0.3">
      <c r="D369" s="25"/>
      <c r="E369" s="26"/>
      <c r="F369" s="26"/>
      <c r="G369" s="26"/>
      <c r="H369" s="27"/>
    </row>
    <row r="370" spans="4:8" x14ac:dyDescent="0.3">
      <c r="D370" s="25"/>
      <c r="E370" s="26"/>
      <c r="F370" s="26"/>
      <c r="G370" s="26"/>
      <c r="H370" s="27"/>
    </row>
    <row r="371" spans="4:8" x14ac:dyDescent="0.3">
      <c r="D371" s="25"/>
      <c r="E371" s="26"/>
      <c r="F371" s="26"/>
      <c r="G371" s="26"/>
      <c r="H371" s="27"/>
    </row>
    <row r="372" spans="4:8" x14ac:dyDescent="0.3">
      <c r="D372" s="25"/>
      <c r="E372" s="26"/>
      <c r="F372" s="26"/>
      <c r="G372" s="26"/>
      <c r="H372" s="27"/>
    </row>
    <row r="373" spans="4:8" x14ac:dyDescent="0.3">
      <c r="D373" s="25"/>
      <c r="E373" s="26"/>
      <c r="F373" s="26"/>
      <c r="G373" s="26"/>
      <c r="H373" s="27"/>
    </row>
    <row r="374" spans="4:8" x14ac:dyDescent="0.3">
      <c r="D374" s="25"/>
      <c r="E374" s="26"/>
      <c r="F374" s="26"/>
      <c r="G374" s="26"/>
      <c r="H374" s="27"/>
    </row>
    <row r="375" spans="4:8" x14ac:dyDescent="0.3">
      <c r="D375" s="25"/>
      <c r="E375" s="25"/>
      <c r="F375" s="25"/>
      <c r="G375" s="25"/>
      <c r="H375" s="25"/>
    </row>
  </sheetData>
  <mergeCells count="28">
    <mergeCell ref="C279:C290"/>
    <mergeCell ref="C291:C302"/>
    <mergeCell ref="C303:C314"/>
    <mergeCell ref="C219:C230"/>
    <mergeCell ref="C231:C242"/>
    <mergeCell ref="C243:C254"/>
    <mergeCell ref="C255:C266"/>
    <mergeCell ref="C267:C278"/>
    <mergeCell ref="C159:C170"/>
    <mergeCell ref="C171:C182"/>
    <mergeCell ref="C183:C194"/>
    <mergeCell ref="C195:C206"/>
    <mergeCell ref="C207:C218"/>
    <mergeCell ref="C99:C110"/>
    <mergeCell ref="C111:C122"/>
    <mergeCell ref="C123:C134"/>
    <mergeCell ref="C135:C146"/>
    <mergeCell ref="C147:C158"/>
    <mergeCell ref="C39:C50"/>
    <mergeCell ref="C51:C62"/>
    <mergeCell ref="C63:C74"/>
    <mergeCell ref="C75:C86"/>
    <mergeCell ref="C87:C98"/>
    <mergeCell ref="G3:J3"/>
    <mergeCell ref="F8:F9"/>
    <mergeCell ref="G8:G9"/>
    <mergeCell ref="C15:C26"/>
    <mergeCell ref="C27:C3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Trade Achievers</cp:lastModifiedBy>
  <dcterms:created xsi:type="dcterms:W3CDTF">2021-06-29T08:38:48Z</dcterms:created>
  <dcterms:modified xsi:type="dcterms:W3CDTF">2022-11-04T07:06:47Z</dcterms:modified>
</cp:coreProperties>
</file>